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60" yWindow="360" windowWidth="14955" windowHeight="7980" activeTab="6"/>
  </bookViews>
  <sheets>
    <sheet name="Zadanie nr 1" sheetId="1" r:id="rId1"/>
    <sheet name="Zadanie nr 2" sheetId="2" r:id="rId2"/>
    <sheet name="Zadanie nr 3" sheetId="3" r:id="rId3"/>
    <sheet name="Zadanie nr 4" sheetId="4" r:id="rId4"/>
    <sheet name="Zadanie nr 5" sheetId="5" r:id="rId5"/>
    <sheet name="Zadanie nr 6" sheetId="6" r:id="rId6"/>
    <sheet name="Zadanie nr 7" sheetId="7" r:id="rId7"/>
  </sheets>
  <definedNames>
    <definedName name="_xlnm.Print_Area" localSheetId="0">'Zadanie nr 1'!$A$1:$L$21</definedName>
  </definedNames>
  <calcPr calcId="145621"/>
</workbook>
</file>

<file path=xl/calcChain.xml><?xml version="1.0" encoding="utf-8"?>
<calcChain xmlns="http://schemas.openxmlformats.org/spreadsheetml/2006/main">
  <c r="H21" i="6" l="1"/>
  <c r="H18" i="6"/>
  <c r="H35" i="5" l="1"/>
  <c r="D33" i="5"/>
  <c r="D29" i="5"/>
  <c r="D28" i="5"/>
  <c r="H20" i="5"/>
  <c r="H20" i="3" l="1"/>
  <c r="H18" i="3"/>
  <c r="D16" i="1" l="1"/>
  <c r="D15" i="1"/>
  <c r="D12" i="1"/>
  <c r="D11" i="1"/>
  <c r="D10" i="1"/>
</calcChain>
</file>

<file path=xl/sharedStrings.xml><?xml version="1.0" encoding="utf-8"?>
<sst xmlns="http://schemas.openxmlformats.org/spreadsheetml/2006/main" count="836" uniqueCount="222">
  <si>
    <t>FORMULARZ CENOWY DLA ZADANIA NR 1</t>
  </si>
  <si>
    <t>Lokalizacja: ul. Tramwajowa 6, 8, 10, 12-14, 16, ul. Narutowicza 77, ul. Wierzbowa  51, 51A, 51B</t>
  </si>
  <si>
    <t>L.p.</t>
  </si>
  <si>
    <t>Przedmiot zamówienia</t>
  </si>
  <si>
    <t>Ilość</t>
  </si>
  <si>
    <t>Jednostka</t>
  </si>
  <si>
    <t xml:space="preserve">Cena jednostkowa netto [PLN] </t>
  </si>
  <si>
    <t xml:space="preserve">Ilość </t>
  </si>
  <si>
    <t>Wartość netto [PLN] 
(3 x 5 x 7)</t>
  </si>
  <si>
    <t>I.</t>
  </si>
  <si>
    <t>Sprzątanie codzienne i okresowe</t>
  </si>
  <si>
    <t>1.</t>
  </si>
  <si>
    <r>
      <rPr>
        <sz val="11"/>
        <color indexed="8"/>
        <rFont val="Arial Narrow"/>
        <family val="2"/>
        <charset val="238"/>
      </rPr>
      <t>m</t>
    </r>
    <r>
      <rPr>
        <vertAlign val="superscript"/>
        <sz val="11"/>
        <color indexed="8"/>
        <rFont val="Arial Narrow"/>
        <family val="2"/>
        <charset val="238"/>
      </rPr>
      <t>2</t>
    </r>
  </si>
  <si>
    <r>
      <t>[PLN/m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/m-c]</t>
    </r>
  </si>
  <si>
    <t>miesiąc</t>
  </si>
  <si>
    <t>2.</t>
  </si>
  <si>
    <t>Biura i korytarze</t>
  </si>
  <si>
    <t xml:space="preserve">OPZ* tabela 2 </t>
  </si>
  <si>
    <t>3.</t>
  </si>
  <si>
    <t>Hale</t>
  </si>
  <si>
    <t>4.</t>
  </si>
  <si>
    <t>Tereny wewnętrzne utwardzone</t>
  </si>
  <si>
    <t xml:space="preserve">OPZ* tabela 4 </t>
  </si>
  <si>
    <t>Tereny przyległe utwardzone</t>
  </si>
  <si>
    <r>
      <t>m</t>
    </r>
    <r>
      <rPr>
        <vertAlign val="superscript"/>
        <sz val="11"/>
        <color indexed="8"/>
        <rFont val="Arial Narrow"/>
        <family val="2"/>
        <charset val="238"/>
      </rPr>
      <t>2</t>
    </r>
  </si>
  <si>
    <t>II.</t>
  </si>
  <si>
    <t>Sprzątanie pozostałe</t>
  </si>
  <si>
    <t>5.</t>
  </si>
  <si>
    <t>Mycie okien - biura, korytarze, pomieszczenia socjalne i sanitariaty</t>
  </si>
  <si>
    <r>
      <t>[PLN/m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/usługa]</t>
    </r>
  </si>
  <si>
    <t>usługa</t>
  </si>
  <si>
    <t>6.</t>
  </si>
  <si>
    <t>Mycie okien, świetlików - hale</t>
  </si>
  <si>
    <t xml:space="preserve">OPZ* tabela 3 </t>
  </si>
  <si>
    <t>7.</t>
  </si>
  <si>
    <t>Mycie świetlików w bramach segmentowych</t>
  </si>
  <si>
    <t>8.</t>
  </si>
  <si>
    <t xml:space="preserve">Koszenie trawy </t>
  </si>
  <si>
    <t>Stawka 
VAT [%]</t>
  </si>
  <si>
    <t>Wartość brutto [PLN] 
(9 + 11)</t>
  </si>
  <si>
    <t>9.</t>
  </si>
  <si>
    <t>10.</t>
  </si>
  <si>
    <t>Razem (1 ÷ 10)</t>
  </si>
  <si>
    <t>Usuwanie śniegu z powierzchni dachów</t>
  </si>
  <si>
    <t>Pomieszczenia socjalne i sanitariaty</t>
  </si>
  <si>
    <t>FORMULARZ CENOWY DLA ZADANIA NR 2</t>
  </si>
  <si>
    <t>Lokalizacja: bezobsługowe punkty socjalne na terenie miasta Łodzi oraz Aleksandrowa Łódzkiego i Konstantynowa Łódzkiego oraz punkty sprzedaży biletów w Łodzi</t>
  </si>
  <si>
    <t>Cena jednostkowa netto [PLN]</t>
  </si>
  <si>
    <t>Wartość netto [PLN]
(3 x 5 x 7)</t>
  </si>
  <si>
    <t>Grupa A (7 razy w tygodniu)</t>
  </si>
  <si>
    <t>Łódź, Cm. Szczecińska - krańcówka autobusowa (Szczecińska 102)</t>
  </si>
  <si>
    <t>obiekt</t>
  </si>
  <si>
    <t>[PLN/obiekt/m-c]</t>
  </si>
  <si>
    <t>Łódź, Rondo Inwalidów - krańcówka autobusowa (Rokicińska/Puszkina)</t>
  </si>
  <si>
    <t>Łódź, Widzew Augustów - krańcówka tramwajowa (Rokicińska/Augustów)</t>
  </si>
  <si>
    <t>Łódź, Retkinia - krańcówka tramwajowa (Wyszyńskiego/Popiełuszki)</t>
  </si>
  <si>
    <t>Łódź, Olechów - krańcówka tramwajowa (Ofiar Terroryzmu 11 Września / Informatyczna)</t>
  </si>
  <si>
    <t>Grupa B (5 razy w tygodniu)</t>
  </si>
  <si>
    <t>Łódź, Wydawnicza - krańcówka autobusowa (Pl. Mikulskiego)</t>
  </si>
  <si>
    <t>Łódź, Radogoszcz Zach. - krańcówka autobusowa (11 Listopada 32)</t>
  </si>
  <si>
    <t>Łódź, Radogoszcz Wsch. - krańcówka autobusowa (Świtezianki / Nastrojowa)</t>
  </si>
  <si>
    <t>Łódź, Dw. Łódź Fabryczna - krańcówka autobusowa (dwa punkty socjalne)</t>
  </si>
  <si>
    <t>Łódź, Teofilów Rojna - krańcówka autobusowa (Rojna/Szczecińska)</t>
  </si>
  <si>
    <t>Łódź, Retkinia Kusocińskiego - krańcówka autobusowa (Kusocińskiego 139)</t>
  </si>
  <si>
    <t>Łódź, Janów - krańcówka autobusowa (Hetmańska / Rokicińska)</t>
  </si>
  <si>
    <t>Łódź, Dw. Łódź Chojny - krańcówka autobusowa (Rzgowska / Dachowa)</t>
  </si>
  <si>
    <t>Łódź, Rondo Powstańców 1863 r. - krańcówka autobusowa</t>
  </si>
  <si>
    <t>Łódź, Al. Matek Polskich - krańcówka autobusowa (Rzgowska 301)</t>
  </si>
  <si>
    <t>Łódź, Teofilów - krańcówka tramwajowa (Aleksandrowska / Szczecińska)</t>
  </si>
  <si>
    <t>Łódź, Kochanówka - krańcówka tramwajowa (Aleksandrowska / Plonowa)</t>
  </si>
  <si>
    <t>Łódź, Zajezdnia Telefoniczna - krańcówka tramwajowa (Telefoniczna 31)</t>
  </si>
  <si>
    <t>Łódź, Pl. Niepodległości - krańcówka tramwajowa</t>
  </si>
  <si>
    <t>Łódź, Dw. Łódź Dąbrowa - krańcówka tramwajowa (Dąbrowskiego 74)</t>
  </si>
  <si>
    <t>Łódź, Cm. Zarzew - krańcówka tramwajowa (Lodowa / Przybyszewskiego)</t>
  </si>
  <si>
    <t>Łódź, Dw. Łódź Chojny - krańcówka tramwajowa (Kilińskiego / Karpia)</t>
  </si>
  <si>
    <t>Łódź, Chocianowice IKEA - krańcówka tramwajowa (Pabianicka 247)</t>
  </si>
  <si>
    <t>Łódź, Stoki Giewont - krańcówka tramwajowa (Giewont / Krokiew)</t>
  </si>
  <si>
    <t xml:space="preserve">Łódź, Zdrowie - krańcówka tramwajowa (Zdrowie 14a) </t>
  </si>
  <si>
    <t xml:space="preserve">Łódź, Widzew Czajkowskiego - krańcówka autobusowa (Czajkowskiego / Przybyszewskiego) </t>
  </si>
  <si>
    <t>Aleksandrów Łódzki, Targowy Rynek - krańcówka autobusowa</t>
  </si>
  <si>
    <t xml:space="preserve">Łódź, Żabieniec - krańcówka tramwajowa (Aleksandrowska / Woronicza) </t>
  </si>
  <si>
    <t>Grupa C (3 razy w tygodniu)</t>
  </si>
  <si>
    <t>Łódź, Łagiewniki - krańcówka autobusowa  (Okólna 181)</t>
  </si>
  <si>
    <t>Łódź, Piastów Kurak - krańcówka autobusowa (Karpacka / Paderewskiego)</t>
  </si>
  <si>
    <t>Łódź, Dw. Łódź Kaliska - krańcówka autobusowa</t>
  </si>
  <si>
    <t>Łódź, Helenówek - krańcówka tramwajowa (Zgierska 256)</t>
  </si>
  <si>
    <t>Łódź, Dąbrowa Niższa - krańcówka tramwajowa (Niższa / Śląska)</t>
  </si>
  <si>
    <t>Łódź, Marysin Stadion - krańcówka autobusowa (Marysińska 75/77)</t>
  </si>
  <si>
    <t>Łódź, Karolew - krańcówka tramwajowa (Bratysławska/Nad karolewką)</t>
  </si>
  <si>
    <t>Konstantynów Łódzki, Pl. Wolności - krańcówka autobusowa</t>
  </si>
  <si>
    <t>Grupa D (Punkty sprzedaży biletów)</t>
  </si>
  <si>
    <t>Łódź, Plac Niepodległości</t>
  </si>
  <si>
    <t>Łódź, Plac Wolności</t>
  </si>
  <si>
    <t>Razem (1 ÷ 38)</t>
  </si>
  <si>
    <t>FORMULARZ CENOWY DLA ZADANIA NR 3</t>
  </si>
  <si>
    <t>Sprzątanie taboru</t>
  </si>
  <si>
    <t>Obsługa Codzienna (OC)</t>
  </si>
  <si>
    <t>pojazd</t>
  </si>
  <si>
    <t>[PLN/pojazd]</t>
  </si>
  <si>
    <t>OC po "pierwszej krótkiej"</t>
  </si>
  <si>
    <t>Mycie Gruntowne (MG)</t>
  </si>
  <si>
    <t>Pranie siedzeń tapicerowanych</t>
  </si>
  <si>
    <t>sztuka</t>
  </si>
  <si>
    <t>[PLN/sztuka]</t>
  </si>
  <si>
    <t xml:space="preserve">OPZ* tabela 1A </t>
  </si>
  <si>
    <r>
      <rPr>
        <sz val="11"/>
        <rFont val="Arial Narrow"/>
        <family val="2"/>
        <charset val="238"/>
      </rPr>
      <t>[PLN/m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/m-c]</t>
    </r>
  </si>
  <si>
    <t>Tereny utwardzone ET-1</t>
  </si>
  <si>
    <t>III.</t>
  </si>
  <si>
    <t>Mycie okien - biura, pomieszczenia socjalne i sanitariaty</t>
  </si>
  <si>
    <r>
      <rPr>
        <sz val="11"/>
        <rFont val="Arial Narrow"/>
        <family val="2"/>
        <charset val="238"/>
      </rPr>
      <t>[PLN/m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/usługa]</t>
    </r>
  </si>
  <si>
    <t>Mycie okien, świetlików, bram i kurtyn  - hale</t>
  </si>
  <si>
    <t>11.</t>
  </si>
  <si>
    <t>Koszenie trawy - ET-1</t>
  </si>
  <si>
    <t>OPZ* tabela 4 kolumna 8</t>
  </si>
  <si>
    <t>12.</t>
  </si>
  <si>
    <t>Usuwanie śniegu z powierzchni dachów - ET-1</t>
  </si>
  <si>
    <t>OPZ* tabela 4 kolumna 10</t>
  </si>
  <si>
    <t>IV.</t>
  </si>
  <si>
    <t>Sprzątanie pozostałe - Helenówek</t>
  </si>
  <si>
    <t>13.</t>
  </si>
  <si>
    <t>Koszenie trawy - Helenówek</t>
  </si>
  <si>
    <t>14.</t>
  </si>
  <si>
    <t>Usuwanie śniegu z powierzchni dachów - Helenówek</t>
  </si>
  <si>
    <t>15.</t>
  </si>
  <si>
    <t xml:space="preserve">Cylkiczne/sezonowe utrzymanie czystości i porządku na terenie utwardzonym  - Helenówek </t>
  </si>
  <si>
    <t>Razem (1 ÷ 15)</t>
  </si>
  <si>
    <t>FORMULARZ CENOWY DLA ZADANIA NR 4</t>
  </si>
  <si>
    <t>Lokalizacja: Zakład Eksploatacji Tramwajów Nr 2 w Łodzi, ul. Pabianicka 215</t>
  </si>
  <si>
    <t>Pomieszczenia socjalne i sanitariaty 
(dni robocze, soboty, niedziele, święta)</t>
  </si>
  <si>
    <t>Biura, korytarze, hole, świetlica</t>
  </si>
  <si>
    <t>Tereny utwardzone</t>
  </si>
  <si>
    <t>Mycie okien - biura</t>
  </si>
  <si>
    <t>OPZ* tabela 2 kolumna 8</t>
  </si>
  <si>
    <t>Mycie świetlików</t>
  </si>
  <si>
    <t>OPZ* tabela 3 kolumna 9</t>
  </si>
  <si>
    <t>Koszenie trawy</t>
  </si>
  <si>
    <t>OPZ* tabela 4 kolumna 7</t>
  </si>
  <si>
    <t>OPZ* tabela 4 kolumna 9</t>
  </si>
  <si>
    <t>Razem (1 ÷ 11)</t>
  </si>
  <si>
    <t>FORMULARZ CENOWY DLA ZADANIA NR 5</t>
  </si>
  <si>
    <t>Pranie siedzień tapicerowanych</t>
  </si>
  <si>
    <t>Sprzątanie codzienne  i okresowe</t>
  </si>
  <si>
    <t>Mycie okien i bram wjazdowych - hale</t>
  </si>
  <si>
    <r>
      <rPr>
        <sz val="11"/>
        <color indexed="8"/>
        <rFont val="Arial Narrow"/>
        <family val="2"/>
        <charset val="238"/>
      </rPr>
      <t>m</t>
    </r>
    <r>
      <rPr>
        <vertAlign val="superscript"/>
        <sz val="11"/>
        <color indexed="8"/>
        <rFont val="Arial Narrow"/>
        <family val="2"/>
        <charset val="238"/>
      </rPr>
      <t>3</t>
    </r>
    <r>
      <rPr>
        <sz val="11"/>
        <color theme="1"/>
        <rFont val="Czcionka tekstu podstawowego"/>
        <family val="2"/>
        <charset val="238"/>
      </rPr>
      <t/>
    </r>
  </si>
  <si>
    <t>Razem (1 ÷ 12)</t>
  </si>
  <si>
    <t>OPZ* tabela 1C</t>
  </si>
  <si>
    <t>OPZ* tabela 2B</t>
  </si>
  <si>
    <t>OPZ* tabela 3B</t>
  </si>
  <si>
    <t>OPZ* tabela 2B kolumna 9</t>
  </si>
  <si>
    <t>OPZ* tabela 3B kolumna 8</t>
  </si>
  <si>
    <t>Razem (1 ÷ 8)</t>
  </si>
  <si>
    <t xml:space="preserve">Łączna wartość netto oferty:
………....……………PLN
</t>
  </si>
  <si>
    <t xml:space="preserve">Łączna wartość brutto oferty:
………....……………PLN
</t>
  </si>
  <si>
    <t xml:space="preserve">Lokalizacja nr 1: Zakład Eksploatacji Autobusów Nr 1 w Łodzi, ul. Limanowskiego 147/149 </t>
  </si>
  <si>
    <t xml:space="preserve">Lokalizacja nr 2: ZPON, Łódź ul. Limanowskiego 147/149 </t>
  </si>
  <si>
    <t xml:space="preserve">Łączna wartość netto lokalizacji nr 1:
………....……………PLN
</t>
  </si>
  <si>
    <t xml:space="preserve">Łączna wartość netto lokalizacji nr 2:
………....……………PLN
</t>
  </si>
  <si>
    <t xml:space="preserve">Łączna wartość brutto lokalizacji nr 1:
………....……………PLN
</t>
  </si>
  <si>
    <t xml:space="preserve">Łączna wartość brutto lokalizacji nr 2:
………....……………PLN
</t>
  </si>
  <si>
    <t xml:space="preserve">Łączna wartość netto oferty:
(Łączna wartość netto lokalizacji nr 1 + Łączna wartość netto lokalizacji nr 2)
………....……………PLN
</t>
  </si>
  <si>
    <t xml:space="preserve">Łączna wartość brutto oferty:
(Łączna wartość brutto lokalizacji nr 1 + Łączna wartość brutto lokalizacji nr 2)
………....……………PLN
</t>
  </si>
  <si>
    <t xml:space="preserve">Razem </t>
  </si>
  <si>
    <t>Wartość brutto [PLN] 
(9 x 10)</t>
  </si>
  <si>
    <t xml:space="preserve">* Niniejszy Formularz cenowy stanowi jedynie wzór dokumentu. Zamawiający dopuszcza jego modyfikację w szczególności w sytuacji, gdyby wadliwa konstrukcja proponowanego Formularza cenowego uniemożliwiała poprawne złożenie oferty. W przypadku, gdy cena pozycji przedmiotu zamówienia wskazana przez Zamawiajacego posiada różne stawki VAT, należy zmodyfikować formularz, tak aby każda z pozycji miała oddzielnie przypisaną stawkę procentową podatku VAT. </t>
  </si>
  <si>
    <t>Załącznik nr 2 do SIWZ (Wzór formularza*)</t>
  </si>
  <si>
    <t>OPZ** tabela 1</t>
  </si>
  <si>
    <t xml:space="preserve">OPZ** tabela 2 </t>
  </si>
  <si>
    <t>OPZ** tabela 3</t>
  </si>
  <si>
    <t xml:space="preserve">OPZ** tabela 4 </t>
  </si>
  <si>
    <t xml:space="preserve">OPZ** tabela 1, tabela 2 </t>
  </si>
  <si>
    <t xml:space="preserve">OPZ** tabela 3 </t>
  </si>
  <si>
    <t>OPZ** tabela 4  kolumna 3</t>
  </si>
  <si>
    <t>OPZ** tabela 4  kolumna 9</t>
  </si>
  <si>
    <t>** Opis przedmiotu zamówienia zawarty w Załączniku nr 9A do SIWZ.</t>
  </si>
  <si>
    <t xml:space="preserve">OPZ** tabela 7 </t>
  </si>
  <si>
    <t xml:space="preserve">OPZ** tabela 8 </t>
  </si>
  <si>
    <t xml:space="preserve">OPZ** tabela 1A </t>
  </si>
  <si>
    <t>OPZ** tabela 3A i 3B</t>
  </si>
  <si>
    <t>OPZ** tabela 1A kolumna 17 i tabela 2 kolumna 10</t>
  </si>
  <si>
    <t>OPZ** tabela 3A kolumna 6 i 7 i  tabela 3B kolumny: 9,10</t>
  </si>
  <si>
    <t>OPZ** tabela 4 kolumna 8</t>
  </si>
  <si>
    <t>OPZ** tabela 4 kolumna 10</t>
  </si>
  <si>
    <t>143156***</t>
  </si>
  <si>
    <t>10192***</t>
  </si>
  <si>
    <t>6552***</t>
  </si>
  <si>
    <t>41424***</t>
  </si>
  <si>
    <t xml:space="preserve">*** Liczba pojazdów/siedzeń tapicerowanych, na których ma być wykonana usługa, dla ustalenia najkorzystniejszej oferty, dotyczy okresu trwania umowy bez uwzględnienia ewentualnych zmian w liczbie i strukturze. </t>
  </si>
  <si>
    <t>87775***</t>
  </si>
  <si>
    <t>3978***</t>
  </si>
  <si>
    <t>10806***</t>
  </si>
  <si>
    <t xml:space="preserve">OPZ** tabela 1A i 1B </t>
  </si>
  <si>
    <t>OPZ** tabela 2 A</t>
  </si>
  <si>
    <t>OPZ** tabela 3A</t>
  </si>
  <si>
    <t>OPZ** tabela 2A kolumna 9</t>
  </si>
  <si>
    <t>OPZ** tabela 3A kolumna 8</t>
  </si>
  <si>
    <t>178370***</t>
  </si>
  <si>
    <t>45939***</t>
  </si>
  <si>
    <t>7344***</t>
  </si>
  <si>
    <t>41202***</t>
  </si>
  <si>
    <t>FORMULARZ CENOWY DLA ZADANIA NR 6</t>
  </si>
  <si>
    <t>Lokalizacja: Zakład Eksploatacji Autobusów Nr 2 w Łodzi, ul. Nowe Sady 15</t>
  </si>
  <si>
    <t>Mycie okien - hale</t>
  </si>
  <si>
    <t>Razem (1 ÷ 13)</t>
  </si>
  <si>
    <t>** Opis przedmiotu zamówienia zawarty w Załączniku nr 9B do SIWZ.</t>
  </si>
  <si>
    <t>** Opis przedmiotu zamówienia zawarty w Załączniku nr 9C do SIWZ.</t>
  </si>
  <si>
    <t>** Opis przedmiotu zamówienia zawarty w Załączniku nr 9D do SIWZ.</t>
  </si>
  <si>
    <t>** Opis przedmiotu zamówienia zawarty w Załączniku nr 9E do SIWZ.</t>
  </si>
  <si>
    <t>OPZ** tabela 2 kolumna 8</t>
  </si>
  <si>
    <t>OPZ** tabela 3 kolumna 8</t>
  </si>
  <si>
    <t>OPZ** tabela 4 kolumna 7</t>
  </si>
  <si>
    <t>OPZ** tabela 4 kolumna 9</t>
  </si>
  <si>
    <t>173300***</t>
  </si>
  <si>
    <t>30320***</t>
  </si>
  <si>
    <t>7236***</t>
  </si>
  <si>
    <t>42144***</t>
  </si>
  <si>
    <t>** Opis przedmiotu zamówienia zawarty w Załączniku nr 9F do SIWZ.</t>
  </si>
  <si>
    <t>FORMULARZ CENOWY DLA ZADANIA NR 7</t>
  </si>
  <si>
    <t>Lokalizacja: Zakład Torów i Sieci w Łodzi, ul. Dąbrowskiego 23</t>
  </si>
  <si>
    <t>Razem (1 ÷ 7)</t>
  </si>
  <si>
    <t>OPZ** tabela 4  kolumna 7</t>
  </si>
  <si>
    <t>** Opis przedmiotu zamówienia zawarty w Załączniku nr 9G do SIWZ.</t>
  </si>
  <si>
    <t>Lokalizacja: Zakład Eksploatacji Tramwajów Nr 1 w Łodzi, ul. Telefoniczna 30/44 oraz Zajezdnia Tramwajowa Helenówek w Łodzi, ul. Zgierska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</si>
</sst>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zcionka tekstu podstawowego"/>
      <family val="2"/>
      <charset val="238"/>
    </font>
    <font>
      <b/>
      <sz val="14"/>
      <color indexed="8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color indexed="8"/>
      <name val="Arial Narrow"/>
      <family val="2"/>
      <charset val="238"/>
    </font>
    <font>
      <b/>
      <sz val="14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b/>
      <strike/>
      <sz val="14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  <charset val="238"/>
    </font>
    <font>
      <b/>
      <sz val="14"/>
      <name val="Arial Narrow"/>
      <family val="2"/>
    </font>
    <font>
      <b/>
      <sz val="16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rgb="FF00B0F0"/>
      <name val="Arial Narrow"/>
      <family val="2"/>
      <charset val="238"/>
    </font>
    <font>
      <i/>
      <sz val="14"/>
      <color rgb="FF00B0F0"/>
      <name val="Arial Narrow"/>
      <family val="2"/>
      <charset val="238"/>
    </font>
    <font>
      <b/>
      <sz val="16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 diagonalDown="1"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 style="thin">
        <color indexed="8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 diagonalDown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 diagonalDown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64"/>
      </diagonal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 diagonalDown="1">
      <left style="medium">
        <color indexed="8"/>
      </left>
      <right style="medium">
        <color indexed="8"/>
      </right>
      <top/>
      <bottom style="medium">
        <color indexed="8"/>
      </bottom>
      <diagonal style="medium">
        <color indexed="8"/>
      </diagonal>
    </border>
    <border diagonalDown="1">
      <left style="medium">
        <color indexed="8"/>
      </left>
      <right style="medium">
        <color indexed="8"/>
      </right>
      <top/>
      <bottom style="medium">
        <color indexed="8"/>
      </bottom>
      <diagonal style="thin">
        <color indexed="8"/>
      </diagonal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0">
    <xf numFmtId="0" fontId="0" fillId="0" borderId="0"/>
    <xf numFmtId="9" fontId="3" fillId="0" borderId="0" applyBorder="0" applyProtection="0"/>
    <xf numFmtId="0" fontId="3" fillId="0" borderId="0"/>
    <xf numFmtId="0" fontId="12" fillId="0" borderId="0"/>
    <xf numFmtId="0" fontId="13" fillId="0" borderId="0"/>
    <xf numFmtId="0" fontId="3" fillId="0" borderId="0"/>
    <xf numFmtId="0" fontId="12" fillId="0" borderId="0"/>
    <xf numFmtId="9" fontId="3" fillId="0" borderId="0" applyBorder="0" applyProtection="0"/>
    <xf numFmtId="9" fontId="3" fillId="0" borderId="0" applyFont="0" applyFill="0" applyBorder="0" applyAlignment="0" applyProtection="0"/>
    <xf numFmtId="0" fontId="3" fillId="0" borderId="0"/>
  </cellStyleXfs>
  <cellXfs count="384">
    <xf numFmtId="0" fontId="0" fillId="0" borderId="0" xfId="0"/>
    <xf numFmtId="0" fontId="5" fillId="0" borderId="1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3" fontId="5" fillId="0" borderId="2" xfId="5" applyNumberFormat="1" applyFont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3" fontId="5" fillId="0" borderId="4" xfId="5" applyNumberFormat="1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" fontId="6" fillId="0" borderId="4" xfId="5" applyNumberFormat="1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4" fontId="8" fillId="0" borderId="7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5" fillId="0" borderId="8" xfId="0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3" fontId="5" fillId="0" borderId="8" xfId="5" applyNumberFormat="1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4" fontId="8" fillId="0" borderId="10" xfId="2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5" fillId="2" borderId="4" xfId="0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3" fontId="5" fillId="2" borderId="4" xfId="5" applyNumberFormat="1" applyFont="1" applyFill="1" applyBorder="1" applyAlignment="1">
      <alignment horizontal="center" vertical="center"/>
    </xf>
    <xf numFmtId="4" fontId="8" fillId="2" borderId="3" xfId="2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right" vertical="center" wrapText="1"/>
    </xf>
    <xf numFmtId="0" fontId="5" fillId="0" borderId="0" xfId="2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4" fontId="6" fillId="0" borderId="0" xfId="2" applyNumberFormat="1" applyFont="1" applyFill="1" applyBorder="1" applyAlignment="1">
      <alignment horizontal="center" vertical="center" wrapText="1"/>
    </xf>
    <xf numFmtId="4" fontId="8" fillId="0" borderId="12" xfId="2" applyNumberFormat="1" applyFont="1" applyFill="1" applyBorder="1" applyAlignment="1">
      <alignment horizontal="center" vertical="center" wrapText="1"/>
    </xf>
    <xf numFmtId="0" fontId="5" fillId="2" borderId="4" xfId="5" applyFont="1" applyFill="1" applyBorder="1" applyAlignment="1">
      <alignment horizontal="center" vertical="center"/>
    </xf>
    <xf numFmtId="4" fontId="10" fillId="2" borderId="13" xfId="2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0" borderId="15" xfId="2" applyFont="1" applyBorder="1" applyAlignment="1">
      <alignment horizontal="center" vertical="center" wrapText="1"/>
    </xf>
    <xf numFmtId="3" fontId="5" fillId="0" borderId="14" xfId="5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" fontId="6" fillId="0" borderId="14" xfId="5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4" fillId="0" borderId="1" xfId="2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" fontId="6" fillId="0" borderId="9" xfId="5" applyNumberFormat="1" applyFont="1" applyFill="1" applyBorder="1" applyAlignment="1">
      <alignment horizontal="right" vertical="center"/>
    </xf>
    <xf numFmtId="4" fontId="6" fillId="0" borderId="1" xfId="5" applyNumberFormat="1" applyFont="1" applyFill="1" applyBorder="1" applyAlignment="1">
      <alignment horizontal="right" vertical="center"/>
    </xf>
    <xf numFmtId="4" fontId="6" fillId="0" borderId="3" xfId="5" applyNumberFormat="1" applyFont="1" applyFill="1" applyBorder="1" applyAlignment="1">
      <alignment horizontal="right" vertical="center"/>
    </xf>
    <xf numFmtId="4" fontId="6" fillId="0" borderId="4" xfId="5" applyNumberFormat="1" applyFont="1" applyFill="1" applyBorder="1" applyAlignment="1">
      <alignment horizontal="right" vertical="center" wrapText="1"/>
    </xf>
    <xf numFmtId="0" fontId="14" fillId="0" borderId="2" xfId="9" applyFont="1" applyBorder="1" applyAlignment="1">
      <alignment horizontal="center" vertical="center"/>
    </xf>
    <xf numFmtId="0" fontId="15" fillId="0" borderId="2" xfId="0" applyFont="1" applyFill="1" applyBorder="1"/>
    <xf numFmtId="0" fontId="15" fillId="0" borderId="4" xfId="0" applyFont="1" applyFill="1" applyBorder="1"/>
    <xf numFmtId="0" fontId="16" fillId="0" borderId="0" xfId="3" applyFont="1" applyAlignment="1"/>
    <xf numFmtId="0" fontId="15" fillId="0" borderId="0" xfId="0" applyFont="1" applyBorder="1"/>
    <xf numFmtId="0" fontId="19" fillId="0" borderId="2" xfId="2" applyFont="1" applyBorder="1" applyAlignment="1" applyProtection="1">
      <alignment horizontal="center" vertical="center" wrapText="1"/>
    </xf>
    <xf numFmtId="0" fontId="19" fillId="0" borderId="2" xfId="2" applyFont="1" applyBorder="1" applyAlignment="1" applyProtection="1">
      <alignment horizontal="center" vertical="center"/>
    </xf>
    <xf numFmtId="0" fontId="19" fillId="0" borderId="2" xfId="2" applyFont="1" applyFill="1" applyBorder="1" applyAlignment="1" applyProtection="1">
      <alignment horizontal="center" vertical="center"/>
    </xf>
    <xf numFmtId="0" fontId="20" fillId="0" borderId="2" xfId="2" applyFont="1" applyFill="1" applyBorder="1" applyAlignment="1" applyProtection="1">
      <alignment horizontal="left" vertical="center" wrapText="1"/>
    </xf>
    <xf numFmtId="0" fontId="20" fillId="0" borderId="2" xfId="2" applyFont="1" applyFill="1" applyBorder="1" applyAlignment="1" applyProtection="1">
      <alignment horizontal="center" vertical="center"/>
    </xf>
    <xf numFmtId="4" fontId="20" fillId="0" borderId="2" xfId="0" applyNumberFormat="1" applyFont="1" applyFill="1" applyBorder="1" applyAlignment="1">
      <alignment horizontal="center" vertical="center"/>
    </xf>
    <xf numFmtId="3" fontId="20" fillId="0" borderId="2" xfId="5" applyNumberFormat="1" applyFont="1" applyFill="1" applyBorder="1" applyAlignment="1" applyProtection="1">
      <alignment horizontal="center" vertical="center"/>
    </xf>
    <xf numFmtId="0" fontId="20" fillId="0" borderId="2" xfId="5" applyFont="1" applyFill="1" applyBorder="1" applyAlignment="1" applyProtection="1">
      <alignment horizontal="center" vertical="center"/>
    </xf>
    <xf numFmtId="0" fontId="19" fillId="0" borderId="8" xfId="2" applyFont="1" applyFill="1" applyBorder="1" applyAlignment="1" applyProtection="1">
      <alignment horizontal="center" vertical="center"/>
    </xf>
    <xf numFmtId="0" fontId="20" fillId="0" borderId="8" xfId="2" applyFont="1" applyFill="1" applyBorder="1" applyAlignment="1" applyProtection="1">
      <alignment horizontal="left" vertical="center" wrapText="1"/>
    </xf>
    <xf numFmtId="0" fontId="20" fillId="0" borderId="8" xfId="2" applyFont="1" applyFill="1" applyBorder="1" applyAlignment="1" applyProtection="1">
      <alignment horizontal="center" vertical="center"/>
    </xf>
    <xf numFmtId="4" fontId="20" fillId="0" borderId="8" xfId="0" applyNumberFormat="1" applyFont="1" applyFill="1" applyBorder="1" applyAlignment="1">
      <alignment horizontal="center" vertical="center"/>
    </xf>
    <xf numFmtId="3" fontId="20" fillId="0" borderId="8" xfId="5" applyNumberFormat="1" applyFont="1" applyFill="1" applyBorder="1" applyAlignment="1" applyProtection="1">
      <alignment horizontal="center" vertical="center"/>
    </xf>
    <xf numFmtId="0" fontId="20" fillId="0" borderId="8" xfId="5" applyFont="1" applyFill="1" applyBorder="1" applyAlignment="1" applyProtection="1">
      <alignment horizontal="center" vertical="center"/>
    </xf>
    <xf numFmtId="3" fontId="20" fillId="0" borderId="4" xfId="5" applyNumberFormat="1" applyFont="1" applyFill="1" applyBorder="1" applyAlignment="1" applyProtection="1">
      <alignment horizontal="center" vertical="center"/>
    </xf>
    <xf numFmtId="0" fontId="20" fillId="0" borderId="4" xfId="5" applyFont="1" applyFill="1" applyBorder="1" applyAlignment="1" applyProtection="1">
      <alignment horizontal="center" vertical="center"/>
    </xf>
    <xf numFmtId="0" fontId="20" fillId="0" borderId="4" xfId="2" applyFont="1" applyFill="1" applyBorder="1" applyAlignment="1" applyProtection="1">
      <alignment horizontal="center" vertical="center"/>
    </xf>
    <xf numFmtId="0" fontId="15" fillId="0" borderId="0" xfId="3" applyFont="1" applyFill="1" applyBorder="1" applyAlignment="1">
      <alignment horizontal="left" vertical="center" wrapText="1"/>
    </xf>
    <xf numFmtId="4" fontId="15" fillId="0" borderId="0" xfId="3" applyNumberFormat="1" applyFont="1" applyFill="1" applyBorder="1" applyAlignment="1">
      <alignment horizontal="right" vertical="center" wrapText="1"/>
    </xf>
    <xf numFmtId="0" fontId="15" fillId="0" borderId="0" xfId="9" applyFont="1" applyFill="1" applyBorder="1" applyAlignment="1">
      <alignment horizontal="center" vertical="center" wrapText="1"/>
    </xf>
    <xf numFmtId="4" fontId="17" fillId="0" borderId="0" xfId="9" applyNumberFormat="1" applyFont="1" applyFill="1" applyBorder="1" applyAlignment="1">
      <alignment horizontal="center" vertical="center" wrapText="1"/>
    </xf>
    <xf numFmtId="4" fontId="15" fillId="0" borderId="0" xfId="9" applyNumberFormat="1" applyFont="1" applyFill="1" applyBorder="1" applyAlignment="1">
      <alignment horizontal="center" vertical="center" wrapText="1"/>
    </xf>
    <xf numFmtId="4" fontId="17" fillId="0" borderId="20" xfId="9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8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  <xf numFmtId="3" fontId="6" fillId="0" borderId="8" xfId="0" applyNumberFormat="1" applyFont="1" applyFill="1" applyBorder="1" applyAlignment="1">
      <alignment horizontal="right" vertical="center"/>
    </xf>
    <xf numFmtId="0" fontId="23" fillId="0" borderId="8" xfId="0" applyFont="1" applyFill="1" applyBorder="1" applyAlignment="1">
      <alignment horizontal="center" vertical="center"/>
    </xf>
    <xf numFmtId="4" fontId="11" fillId="0" borderId="9" xfId="2" applyNumberFormat="1" applyFont="1" applyFill="1" applyBorder="1" applyAlignment="1">
      <alignment horizontal="center" vertical="center" wrapText="1"/>
    </xf>
    <xf numFmtId="4" fontId="6" fillId="0" borderId="9" xfId="2" applyNumberFormat="1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9" fontId="11" fillId="0" borderId="9" xfId="2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right" vertical="center"/>
    </xf>
    <xf numFmtId="0" fontId="23" fillId="0" borderId="4" xfId="0" applyFont="1" applyFill="1" applyBorder="1" applyAlignment="1">
      <alignment horizontal="center" vertical="center"/>
    </xf>
    <xf numFmtId="4" fontId="6" fillId="0" borderId="3" xfId="2" applyNumberFormat="1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4" fontId="6" fillId="0" borderId="8" xfId="0" applyNumberFormat="1" applyFont="1" applyFill="1" applyBorder="1" applyAlignment="1">
      <alignment horizontal="right" vertical="center"/>
    </xf>
    <xf numFmtId="0" fontId="5" fillId="0" borderId="8" xfId="2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5" fillId="0" borderId="2" xfId="2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4" fontId="6" fillId="0" borderId="8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Alignment="1"/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4" fillId="0" borderId="7" xfId="2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left" vertical="center" wrapText="1"/>
    </xf>
    <xf numFmtId="0" fontId="6" fillId="0" borderId="15" xfId="2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4" fontId="24" fillId="0" borderId="9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4" fillId="0" borderId="1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24" fillId="0" borderId="1" xfId="2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4" fillId="0" borderId="7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4" fontId="25" fillId="0" borderId="7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left" vertical="center" wrapText="1"/>
    </xf>
    <xf numFmtId="4" fontId="6" fillId="0" borderId="28" xfId="0" applyNumberFormat="1" applyFont="1" applyFill="1" applyBorder="1" applyAlignment="1">
      <alignment horizontal="right" vertical="center" wrapText="1"/>
    </xf>
    <xf numFmtId="3" fontId="5" fillId="0" borderId="28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3" fontId="6" fillId="0" borderId="29" xfId="0" applyNumberFormat="1" applyFont="1" applyFill="1" applyBorder="1" applyAlignment="1">
      <alignment horizontal="right" vertical="center"/>
    </xf>
    <xf numFmtId="4" fontId="6" fillId="0" borderId="2" xfId="5" applyNumberFormat="1" applyFont="1" applyFill="1" applyBorder="1" applyAlignment="1">
      <alignment horizontal="center" vertical="center"/>
    </xf>
    <xf numFmtId="0" fontId="5" fillId="0" borderId="30" xfId="2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3" fontId="5" fillId="0" borderId="2" xfId="5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4" fontId="0" fillId="0" borderId="2" xfId="0" applyNumberFormat="1" applyFill="1" applyBorder="1"/>
    <xf numFmtId="0" fontId="6" fillId="0" borderId="28" xfId="5" applyFont="1" applyFill="1" applyBorder="1" applyAlignment="1">
      <alignment horizontal="left" vertical="center" wrapText="1"/>
    </xf>
    <xf numFmtId="3" fontId="5" fillId="0" borderId="28" xfId="5" applyNumberFormat="1" applyFont="1" applyFill="1" applyBorder="1" applyAlignment="1">
      <alignment horizontal="center" vertical="center"/>
    </xf>
    <xf numFmtId="0" fontId="5" fillId="0" borderId="28" xfId="5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6" fillId="0" borderId="5" xfId="5" applyFont="1" applyFill="1" applyBorder="1" applyAlignment="1">
      <alignment horizontal="left" vertical="center" wrapText="1"/>
    </xf>
    <xf numFmtId="4" fontId="6" fillId="0" borderId="5" xfId="5" applyNumberFormat="1" applyFont="1" applyFill="1" applyBorder="1" applyAlignment="1">
      <alignment horizontal="right" vertical="center" wrapText="1"/>
    </xf>
    <xf numFmtId="3" fontId="5" fillId="0" borderId="5" xfId="5" applyNumberFormat="1" applyFont="1" applyFill="1" applyBorder="1" applyAlignment="1">
      <alignment horizontal="center" vertical="center"/>
    </xf>
    <xf numFmtId="0" fontId="5" fillId="0" borderId="5" xfId="5" applyFont="1" applyFill="1" applyBorder="1" applyAlignment="1">
      <alignment horizontal="center" vertical="center"/>
    </xf>
    <xf numFmtId="0" fontId="6" fillId="0" borderId="4" xfId="5" applyFont="1" applyFill="1" applyBorder="1" applyAlignment="1">
      <alignment horizontal="left" vertical="center" wrapText="1"/>
    </xf>
    <xf numFmtId="3" fontId="6" fillId="0" borderId="2" xfId="5" applyNumberFormat="1" applyFont="1" applyFill="1" applyBorder="1" applyAlignment="1">
      <alignment horizontal="center" vertical="center"/>
    </xf>
    <xf numFmtId="3" fontId="5" fillId="0" borderId="4" xfId="5" applyNumberFormat="1" applyFont="1" applyFill="1" applyBorder="1" applyAlignment="1">
      <alignment horizontal="center" vertical="center"/>
    </xf>
    <xf numFmtId="0" fontId="5" fillId="0" borderId="4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left" vertical="center" wrapText="1"/>
    </xf>
    <xf numFmtId="3" fontId="5" fillId="0" borderId="1" xfId="5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0" fillId="3" borderId="0" xfId="0" applyFill="1"/>
    <xf numFmtId="0" fontId="6" fillId="0" borderId="8" xfId="5" applyFont="1" applyFill="1" applyBorder="1" applyAlignment="1">
      <alignment horizontal="left" vertical="center" wrapText="1"/>
    </xf>
    <xf numFmtId="0" fontId="5" fillId="0" borderId="9" xfId="2" applyFont="1" applyFill="1" applyBorder="1" applyAlignment="1">
      <alignment horizontal="center" vertical="center" wrapText="1"/>
    </xf>
    <xf numFmtId="3" fontId="23" fillId="0" borderId="8" xfId="5" applyNumberFormat="1" applyFont="1" applyFill="1" applyBorder="1" applyAlignment="1">
      <alignment horizontal="center" vertical="center"/>
    </xf>
    <xf numFmtId="0" fontId="23" fillId="0" borderId="8" xfId="5" applyFont="1" applyFill="1" applyBorder="1" applyAlignment="1">
      <alignment horizontal="center" vertical="center"/>
    </xf>
    <xf numFmtId="3" fontId="23" fillId="0" borderId="2" xfId="5" applyNumberFormat="1" applyFont="1" applyFill="1" applyBorder="1" applyAlignment="1">
      <alignment horizontal="center" vertical="center"/>
    </xf>
    <xf numFmtId="0" fontId="23" fillId="0" borderId="2" xfId="5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left" vertical="center"/>
    </xf>
    <xf numFmtId="3" fontId="23" fillId="0" borderId="28" xfId="5" applyNumberFormat="1" applyFont="1" applyFill="1" applyBorder="1" applyAlignment="1">
      <alignment horizontal="center" vertical="center"/>
    </xf>
    <xf numFmtId="0" fontId="23" fillId="0" borderId="28" xfId="5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3" fontId="23" fillId="0" borderId="5" xfId="5" applyNumberFormat="1" applyFont="1" applyFill="1" applyBorder="1" applyAlignment="1">
      <alignment horizontal="center" vertical="center"/>
    </xf>
    <xf numFmtId="0" fontId="23" fillId="0" borderId="5" xfId="5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3" fontId="23" fillId="0" borderId="4" xfId="5" applyNumberFormat="1" applyFont="1" applyFill="1" applyBorder="1" applyAlignment="1">
      <alignment horizontal="center" vertical="center"/>
    </xf>
    <xf numFmtId="0" fontId="23" fillId="0" borderId="4" xfId="5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left" vertical="center" wrapText="1"/>
    </xf>
    <xf numFmtId="3" fontId="23" fillId="0" borderId="1" xfId="5" applyNumberFormat="1" applyFont="1" applyFill="1" applyBorder="1" applyAlignment="1">
      <alignment horizontal="center" vertical="center"/>
    </xf>
    <xf numFmtId="0" fontId="23" fillId="0" borderId="1" xfId="5" applyFont="1" applyFill="1" applyBorder="1" applyAlignment="1">
      <alignment horizontal="center" vertical="center"/>
    </xf>
    <xf numFmtId="4" fontId="11" fillId="0" borderId="1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5" fillId="0" borderId="1" xfId="2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3" fontId="6" fillId="3" borderId="8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horizontal="left"/>
    </xf>
    <xf numFmtId="0" fontId="23" fillId="0" borderId="4" xfId="0" applyFont="1" applyFill="1" applyBorder="1" applyAlignment="1">
      <alignment horizontal="left" vertical="center" wrapText="1"/>
    </xf>
    <xf numFmtId="3" fontId="6" fillId="3" borderId="2" xfId="0" applyNumberFormat="1" applyFont="1" applyFill="1" applyBorder="1" applyAlignment="1">
      <alignment horizontal="right" vertical="center"/>
    </xf>
    <xf numFmtId="3" fontId="6" fillId="3" borderId="4" xfId="0" applyNumberFormat="1" applyFont="1" applyFill="1" applyBorder="1" applyAlignment="1">
      <alignment horizontal="right" vertical="center"/>
    </xf>
    <xf numFmtId="0" fontId="16" fillId="0" borderId="3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3" fontId="6" fillId="3" borderId="3" xfId="0" applyNumberFormat="1" applyFont="1" applyFill="1" applyBorder="1" applyAlignment="1">
      <alignment horizontal="right" vertical="center"/>
    </xf>
    <xf numFmtId="0" fontId="23" fillId="0" borderId="3" xfId="0" applyFont="1" applyFill="1" applyBorder="1" applyAlignment="1">
      <alignment horizontal="center" vertical="center"/>
    </xf>
    <xf numFmtId="4" fontId="8" fillId="0" borderId="15" xfId="2" applyNumberFormat="1" applyFont="1" applyFill="1" applyBorder="1" applyAlignment="1">
      <alignment horizontal="center" vertical="center" wrapText="1"/>
    </xf>
    <xf numFmtId="4" fontId="8" fillId="0" borderId="26" xfId="2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16" fillId="3" borderId="8" xfId="0" applyFont="1" applyFill="1" applyBorder="1" applyAlignment="1">
      <alignment horizontal="left" vertical="center" wrapText="1"/>
    </xf>
    <xf numFmtId="0" fontId="23" fillId="3" borderId="8" xfId="0" applyFont="1" applyFill="1" applyBorder="1" applyAlignment="1">
      <alignment horizontal="left" vertical="center" wrapText="1"/>
    </xf>
    <xf numFmtId="4" fontId="6" fillId="3" borderId="9" xfId="5" applyNumberFormat="1" applyFont="1" applyFill="1" applyBorder="1" applyAlignment="1">
      <alignment horizontal="right" vertical="center"/>
    </xf>
    <xf numFmtId="0" fontId="5" fillId="3" borderId="9" xfId="2" applyFont="1" applyFill="1" applyBorder="1" applyAlignment="1">
      <alignment horizontal="center" vertical="center" wrapText="1"/>
    </xf>
    <xf numFmtId="4" fontId="8" fillId="3" borderId="9" xfId="2" applyNumberFormat="1" applyFont="1" applyFill="1" applyBorder="1" applyAlignment="1">
      <alignment horizontal="center" vertical="center" wrapText="1"/>
    </xf>
    <xf numFmtId="4" fontId="6" fillId="3" borderId="9" xfId="2" applyNumberFormat="1" applyFont="1" applyFill="1" applyBorder="1" applyAlignment="1">
      <alignment horizontal="center" vertical="center" wrapText="1"/>
    </xf>
    <xf numFmtId="3" fontId="23" fillId="3" borderId="8" xfId="0" applyNumberFormat="1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center" vertical="center"/>
    </xf>
    <xf numFmtId="4" fontId="8" fillId="3" borderId="10" xfId="2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0" fillId="3" borderId="2" xfId="0" applyFill="1" applyBorder="1"/>
    <xf numFmtId="0" fontId="5" fillId="0" borderId="3" xfId="2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4" fontId="6" fillId="3" borderId="3" xfId="5" applyNumberFormat="1" applyFont="1" applyFill="1" applyBorder="1" applyAlignment="1">
      <alignment horizontal="right" vertical="center"/>
    </xf>
    <xf numFmtId="0" fontId="5" fillId="3" borderId="3" xfId="2" applyFont="1" applyFill="1" applyBorder="1" applyAlignment="1">
      <alignment horizontal="center" vertical="center" wrapText="1"/>
    </xf>
    <xf numFmtId="4" fontId="6" fillId="3" borderId="3" xfId="2" applyNumberFormat="1" applyFont="1" applyFill="1" applyBorder="1" applyAlignment="1">
      <alignment horizontal="center" vertical="center" wrapText="1"/>
    </xf>
    <xf numFmtId="3" fontId="23" fillId="3" borderId="4" xfId="0" applyNumberFormat="1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4" fontId="6" fillId="3" borderId="1" xfId="5" applyNumberFormat="1" applyFont="1" applyFill="1" applyBorder="1" applyAlignment="1">
      <alignment horizontal="right" vertical="center"/>
    </xf>
    <xf numFmtId="0" fontId="5" fillId="3" borderId="1" xfId="2" applyFont="1" applyFill="1" applyBorder="1" applyAlignment="1">
      <alignment horizontal="center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right" vertical="center" wrapText="1"/>
    </xf>
    <xf numFmtId="0" fontId="5" fillId="3" borderId="1" xfId="2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left" vertical="center" wrapText="1"/>
    </xf>
    <xf numFmtId="4" fontId="6" fillId="3" borderId="14" xfId="0" applyNumberFormat="1" applyFont="1" applyFill="1" applyBorder="1" applyAlignment="1">
      <alignment horizontal="right" vertical="center" wrapText="1"/>
    </xf>
    <xf numFmtId="0" fontId="5" fillId="3" borderId="15" xfId="2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3" fontId="23" fillId="3" borderId="2" xfId="0" applyNumberFormat="1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4" fontId="8" fillId="3" borderId="26" xfId="2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/>
    </xf>
    <xf numFmtId="0" fontId="0" fillId="3" borderId="4" xfId="0" applyFill="1" applyBorder="1"/>
    <xf numFmtId="0" fontId="0" fillId="0" borderId="0" xfId="0" applyAlignment="1">
      <alignment horizontal="left"/>
    </xf>
    <xf numFmtId="0" fontId="5" fillId="0" borderId="2" xfId="2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4" fontId="6" fillId="0" borderId="2" xfId="5" applyNumberFormat="1" applyFont="1" applyFill="1" applyBorder="1" applyAlignment="1">
      <alignment horizontal="right" vertical="center"/>
    </xf>
    <xf numFmtId="4" fontId="8" fillId="0" borderId="2" xfId="2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2" xfId="5" applyNumberFormat="1" applyFont="1" applyFill="1" applyBorder="1" applyAlignment="1">
      <alignment horizontal="right" vertical="center" wrapText="1"/>
    </xf>
    <xf numFmtId="0" fontId="5" fillId="0" borderId="34" xfId="2" applyFont="1" applyBorder="1" applyAlignment="1">
      <alignment horizontal="center" vertical="center"/>
    </xf>
    <xf numFmtId="0" fontId="5" fillId="0" borderId="34" xfId="2" applyFont="1" applyFill="1" applyBorder="1" applyAlignment="1">
      <alignment horizontal="center" vertical="center" wrapText="1"/>
    </xf>
    <xf numFmtId="4" fontId="24" fillId="0" borderId="34" xfId="2" applyNumberFormat="1" applyFont="1" applyFill="1" applyBorder="1" applyAlignment="1">
      <alignment horizontal="center" vertical="center" wrapText="1"/>
    </xf>
    <xf numFmtId="4" fontId="6" fillId="0" borderId="34" xfId="2" applyNumberFormat="1" applyFont="1" applyFill="1" applyBorder="1" applyAlignment="1">
      <alignment horizontal="center" vertical="center" wrapText="1"/>
    </xf>
    <xf numFmtId="4" fontId="8" fillId="0" borderId="35" xfId="2" applyNumberFormat="1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/>
    </xf>
    <xf numFmtId="4" fontId="8" fillId="3" borderId="15" xfId="2" applyNumberFormat="1" applyFont="1" applyFill="1" applyBorder="1" applyAlignment="1">
      <alignment horizontal="center" vertical="center" wrapText="1"/>
    </xf>
    <xf numFmtId="4" fontId="11" fillId="0" borderId="36" xfId="2" applyNumberFormat="1" applyFont="1" applyFill="1" applyBorder="1" applyAlignment="1">
      <alignment horizontal="center" vertical="center" wrapText="1"/>
    </xf>
    <xf numFmtId="4" fontId="8" fillId="0" borderId="37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right" vertical="center" wrapText="1"/>
    </xf>
    <xf numFmtId="0" fontId="5" fillId="3" borderId="2" xfId="2" applyFont="1" applyFill="1" applyBorder="1" applyAlignment="1">
      <alignment horizontal="center" vertical="center" wrapText="1"/>
    </xf>
    <xf numFmtId="4" fontId="8" fillId="3" borderId="2" xfId="2" applyNumberFormat="1" applyFont="1" applyFill="1" applyBorder="1" applyAlignment="1">
      <alignment horizontal="center" vertical="center" wrapText="1"/>
    </xf>
    <xf numFmtId="4" fontId="6" fillId="3" borderId="2" xfId="2" applyNumberFormat="1" applyFont="1" applyFill="1" applyBorder="1" applyAlignment="1">
      <alignment horizontal="center" vertical="center" wrapText="1"/>
    </xf>
    <xf numFmtId="4" fontId="11" fillId="0" borderId="15" xfId="2" applyNumberFormat="1" applyFont="1" applyFill="1" applyBorder="1" applyAlignment="1">
      <alignment horizontal="center" vertical="center" wrapText="1"/>
    </xf>
    <xf numFmtId="9" fontId="11" fillId="0" borderId="15" xfId="2" applyNumberFormat="1" applyFont="1" applyFill="1" applyBorder="1" applyAlignment="1">
      <alignment horizontal="center" vertical="center" wrapText="1"/>
    </xf>
    <xf numFmtId="4" fontId="8" fillId="0" borderId="38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" fontId="11" fillId="0" borderId="2" xfId="2" applyNumberFormat="1" applyFont="1" applyFill="1" applyBorder="1" applyAlignment="1">
      <alignment horizontal="center" vertical="center" wrapText="1"/>
    </xf>
    <xf numFmtId="4" fontId="6" fillId="0" borderId="2" xfId="2" applyNumberFormat="1" applyFont="1" applyFill="1" applyBorder="1" applyAlignment="1">
      <alignment horizontal="center" vertical="center" wrapText="1"/>
    </xf>
    <xf numFmtId="9" fontId="11" fillId="0" borderId="2" xfId="2" applyNumberFormat="1" applyFont="1" applyFill="1" applyBorder="1" applyAlignment="1">
      <alignment horizontal="center" vertical="center" wrapText="1"/>
    </xf>
    <xf numFmtId="4" fontId="24" fillId="0" borderId="2" xfId="2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right" vertical="center" wrapText="1"/>
    </xf>
    <xf numFmtId="0" fontId="5" fillId="0" borderId="14" xfId="2" applyFont="1" applyFill="1" applyBorder="1" applyAlignment="1">
      <alignment horizontal="center" vertical="center" wrapText="1"/>
    </xf>
    <xf numFmtId="4" fontId="6" fillId="0" borderId="15" xfId="2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6" fillId="0" borderId="39" xfId="0" applyNumberFormat="1" applyFont="1" applyBorder="1" applyAlignment="1">
      <alignment horizontal="center" vertical="center"/>
    </xf>
    <xf numFmtId="3" fontId="6" fillId="0" borderId="3" xfId="5" applyNumberFormat="1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4" fontId="8" fillId="0" borderId="13" xfId="2" applyNumberFormat="1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" fontId="6" fillId="0" borderId="2" xfId="5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3" fontId="4" fillId="0" borderId="36" xfId="3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/>
    <xf numFmtId="0" fontId="16" fillId="0" borderId="0" xfId="0" applyFont="1" applyAlignment="1"/>
    <xf numFmtId="0" fontId="4" fillId="0" borderId="0" xfId="0" applyFont="1" applyBorder="1" applyAlignment="1"/>
    <xf numFmtId="0" fontId="0" fillId="0" borderId="0" xfId="0" applyBorder="1" applyAlignment="1"/>
    <xf numFmtId="0" fontId="0" fillId="0" borderId="32" xfId="0" applyBorder="1" applyAlignment="1"/>
    <xf numFmtId="0" fontId="4" fillId="0" borderId="1" xfId="2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" xfId="2" applyFont="1" applyBorder="1" applyAlignment="1" applyProtection="1">
      <alignment horizontal="center" vertical="center"/>
    </xf>
    <xf numFmtId="0" fontId="19" fillId="0" borderId="2" xfId="2" applyFont="1" applyBorder="1" applyAlignment="1" applyProtection="1">
      <alignment horizontal="center" vertical="center" wrapText="1"/>
    </xf>
    <xf numFmtId="0" fontId="14" fillId="0" borderId="2" xfId="9" applyFont="1" applyBorder="1" applyAlignment="1">
      <alignment horizontal="center" vertical="center" wrapText="1"/>
    </xf>
    <xf numFmtId="0" fontId="15" fillId="0" borderId="0" xfId="0" applyFont="1"/>
    <xf numFmtId="0" fontId="14" fillId="0" borderId="21" xfId="3" applyFont="1" applyBorder="1" applyAlignment="1">
      <alignment wrapText="1"/>
    </xf>
    <xf numFmtId="0" fontId="0" fillId="0" borderId="21" xfId="0" applyBorder="1" applyAlignment="1">
      <alignment wrapText="1"/>
    </xf>
    <xf numFmtId="0" fontId="19" fillId="0" borderId="2" xfId="2" applyFont="1" applyFill="1" applyBorder="1" applyAlignment="1" applyProtection="1">
      <alignment horizontal="center" vertical="center"/>
    </xf>
    <xf numFmtId="0" fontId="19" fillId="0" borderId="17" xfId="2" applyFont="1" applyFill="1" applyBorder="1" applyAlignment="1" applyProtection="1">
      <alignment horizontal="center" vertical="center"/>
    </xf>
    <xf numFmtId="0" fontId="19" fillId="0" borderId="18" xfId="2" applyFont="1" applyFill="1" applyBorder="1" applyAlignment="1" applyProtection="1">
      <alignment horizontal="center" vertical="center"/>
    </xf>
    <xf numFmtId="0" fontId="19" fillId="0" borderId="19" xfId="2" applyFont="1" applyFill="1" applyBorder="1" applyAlignment="1" applyProtection="1">
      <alignment horizontal="center" vertical="center"/>
    </xf>
    <xf numFmtId="3" fontId="14" fillId="0" borderId="2" xfId="3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16" fillId="0" borderId="0" xfId="0" applyFont="1" applyBorder="1" applyAlignment="1">
      <alignment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36" xfId="0" applyNumberFormat="1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3" fontId="4" fillId="0" borderId="11" xfId="3" applyNumberFormat="1" applyFont="1" applyFill="1" applyBorder="1" applyAlignment="1">
      <alignment horizontal="center" vertical="center"/>
    </xf>
    <xf numFmtId="3" fontId="4" fillId="0" borderId="31" xfId="3" applyNumberFormat="1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16" fillId="0" borderId="22" xfId="3" applyFont="1" applyBorder="1" applyAlignment="1">
      <alignment wrapText="1"/>
    </xf>
    <xf numFmtId="0" fontId="0" fillId="0" borderId="22" xfId="0" applyBorder="1" applyAlignment="1"/>
    <xf numFmtId="0" fontId="0" fillId="0" borderId="33" xfId="0" applyBorder="1" applyAlignment="1"/>
    <xf numFmtId="0" fontId="16" fillId="0" borderId="0" xfId="3" applyFont="1" applyBorder="1" applyAlignment="1">
      <alignment wrapText="1"/>
    </xf>
    <xf numFmtId="0" fontId="16" fillId="0" borderId="0" xfId="0" applyFont="1" applyBorder="1" applyAlignment="1"/>
    <xf numFmtId="0" fontId="16" fillId="3" borderId="2" xfId="0" applyFont="1" applyFill="1" applyBorder="1" applyAlignment="1">
      <alignment horizontal="center" vertical="center" wrapText="1"/>
    </xf>
    <xf numFmtId="3" fontId="4" fillId="3" borderId="36" xfId="0" applyNumberFormat="1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/>
    </xf>
  </cellXfs>
  <cellStyles count="10">
    <cellStyle name="Excel Built-in Explanatory Text" xfId="1"/>
    <cellStyle name="Normalny" xfId="0" builtinId="0"/>
    <cellStyle name="Normalny 2" xfId="2"/>
    <cellStyle name="Normalny 2 2" xfId="3"/>
    <cellStyle name="Normalny 2 3" xfId="9"/>
    <cellStyle name="Normalny 3" xfId="4"/>
    <cellStyle name="Normalny 4" xfId="5"/>
    <cellStyle name="Normalny 5" xfId="6"/>
    <cellStyle name="Procentowy 2" xfId="7"/>
    <cellStyle name="Procentowy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zoomScaleNormal="100" workbookViewId="0">
      <selection activeCell="A17" sqref="A17:L18"/>
    </sheetView>
  </sheetViews>
  <sheetFormatPr defaultColWidth="9.625" defaultRowHeight="14.25"/>
  <cols>
    <col min="1" max="1" width="4.875" customWidth="1"/>
    <col min="2" max="2" width="21.375" customWidth="1"/>
    <col min="3" max="3" width="8.625" customWidth="1"/>
    <col min="4" max="4" width="9.625" customWidth="1"/>
    <col min="5" max="5" width="8.75" customWidth="1"/>
    <col min="6" max="6" width="11.5" customWidth="1"/>
    <col min="7" max="7" width="12.375" customWidth="1"/>
    <col min="8" max="8" width="6.5" customWidth="1"/>
    <col min="9" max="9" width="8.625" customWidth="1"/>
    <col min="10" max="10" width="20" customWidth="1"/>
    <col min="11" max="11" width="6.875" bestFit="1" customWidth="1"/>
    <col min="12" max="12" width="20.875" customWidth="1"/>
    <col min="13" max="251" width="8.75" customWidth="1"/>
    <col min="252" max="252" width="4.875" customWidth="1"/>
    <col min="253" max="253" width="21.375" customWidth="1"/>
    <col min="254" max="254" width="8.625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20.25">
      <c r="A2" s="314" t="s">
        <v>0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</row>
    <row r="3" spans="1:12" ht="20.25">
      <c r="A3" s="315" t="s">
        <v>1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</row>
    <row r="4" spans="1:12" ht="27.6" customHeight="1">
      <c r="A4" s="327" t="s">
        <v>2</v>
      </c>
      <c r="B4" s="316" t="s">
        <v>3</v>
      </c>
      <c r="C4" s="316"/>
      <c r="D4" s="316" t="s">
        <v>4</v>
      </c>
      <c r="E4" s="316" t="s">
        <v>5</v>
      </c>
      <c r="F4" s="316" t="s">
        <v>6</v>
      </c>
      <c r="G4" s="316" t="s">
        <v>5</v>
      </c>
      <c r="H4" s="316" t="s">
        <v>7</v>
      </c>
      <c r="I4" s="316" t="s">
        <v>5</v>
      </c>
      <c r="J4" s="316" t="s">
        <v>8</v>
      </c>
      <c r="K4" s="316" t="s">
        <v>38</v>
      </c>
      <c r="L4" s="316" t="s">
        <v>39</v>
      </c>
    </row>
    <row r="5" spans="1:12" ht="27.6" customHeight="1">
      <c r="A5" s="327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 ht="16.5">
      <c r="A6" s="327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</row>
    <row r="7" spans="1:12" ht="16.5">
      <c r="A7" s="16" t="s">
        <v>9</v>
      </c>
      <c r="B7" s="318" t="s">
        <v>10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</row>
    <row r="8" spans="1:12" ht="33">
      <c r="A8" s="1" t="s">
        <v>11</v>
      </c>
      <c r="B8" s="45" t="s">
        <v>44</v>
      </c>
      <c r="C8" s="20" t="s">
        <v>165</v>
      </c>
      <c r="D8" s="54">
        <v>1752.73</v>
      </c>
      <c r="E8" s="21" t="s">
        <v>12</v>
      </c>
      <c r="F8" s="22"/>
      <c r="G8" s="23" t="s">
        <v>13</v>
      </c>
      <c r="H8" s="24">
        <v>40</v>
      </c>
      <c r="I8" s="25" t="s">
        <v>14</v>
      </c>
      <c r="J8" s="26"/>
      <c r="K8" s="27"/>
      <c r="L8" s="27"/>
    </row>
    <row r="9" spans="1:12" ht="33">
      <c r="A9" s="1" t="s">
        <v>15</v>
      </c>
      <c r="B9" s="47" t="s">
        <v>16</v>
      </c>
      <c r="C9" s="2" t="s">
        <v>166</v>
      </c>
      <c r="D9" s="55">
        <v>7681.0199999999995</v>
      </c>
      <c r="E9" s="3" t="s">
        <v>12</v>
      </c>
      <c r="F9" s="4"/>
      <c r="G9" s="5" t="s">
        <v>13</v>
      </c>
      <c r="H9" s="6">
        <v>40</v>
      </c>
      <c r="I9" s="7" t="s">
        <v>14</v>
      </c>
      <c r="J9" s="18"/>
      <c r="K9" s="19"/>
      <c r="L9" s="19"/>
    </row>
    <row r="10" spans="1:12" ht="33">
      <c r="A10" s="1" t="s">
        <v>18</v>
      </c>
      <c r="B10" s="47" t="s">
        <v>19</v>
      </c>
      <c r="C10" s="2" t="s">
        <v>167</v>
      </c>
      <c r="D10" s="56">
        <f>3100+183+387+4154</f>
        <v>7824</v>
      </c>
      <c r="E10" s="3" t="s">
        <v>12</v>
      </c>
      <c r="F10" s="4"/>
      <c r="G10" s="5" t="s">
        <v>13</v>
      </c>
      <c r="H10" s="6">
        <v>40</v>
      </c>
      <c r="I10" s="7" t="s">
        <v>14</v>
      </c>
      <c r="J10" s="18"/>
      <c r="K10" s="19"/>
      <c r="L10" s="19"/>
    </row>
    <row r="11" spans="1:12" ht="33">
      <c r="A11" s="8" t="s">
        <v>20</v>
      </c>
      <c r="B11" s="47" t="s">
        <v>21</v>
      </c>
      <c r="C11" s="2" t="s">
        <v>168</v>
      </c>
      <c r="D11" s="56">
        <f>18060.06+1340</f>
        <v>19400.060000000001</v>
      </c>
      <c r="E11" s="9" t="s">
        <v>12</v>
      </c>
      <c r="F11" s="4"/>
      <c r="G11" s="10" t="s">
        <v>13</v>
      </c>
      <c r="H11" s="11">
        <v>40</v>
      </c>
      <c r="I11" s="12" t="s">
        <v>14</v>
      </c>
      <c r="J11" s="18"/>
      <c r="K11" s="19"/>
      <c r="L11" s="19"/>
    </row>
    <row r="12" spans="1:12" ht="33">
      <c r="A12" s="1" t="s">
        <v>27</v>
      </c>
      <c r="B12" s="48" t="s">
        <v>23</v>
      </c>
      <c r="C12" s="28" t="s">
        <v>168</v>
      </c>
      <c r="D12" s="57">
        <f>825+249.6</f>
        <v>1074.5999999999999</v>
      </c>
      <c r="E12" s="29" t="s">
        <v>24</v>
      </c>
      <c r="F12" s="32"/>
      <c r="G12" s="30" t="s">
        <v>13</v>
      </c>
      <c r="H12" s="31">
        <v>40</v>
      </c>
      <c r="I12" s="40" t="s">
        <v>14</v>
      </c>
      <c r="J12" s="41"/>
      <c r="K12" s="42"/>
      <c r="L12" s="42"/>
    </row>
    <row r="13" spans="1:12" ht="16.5">
      <c r="A13" s="16" t="s">
        <v>25</v>
      </c>
      <c r="B13" s="319" t="s">
        <v>26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</row>
    <row r="14" spans="1:12" ht="49.5">
      <c r="A14" s="1" t="s">
        <v>31</v>
      </c>
      <c r="B14" s="45" t="s">
        <v>28</v>
      </c>
      <c r="C14" s="20" t="s">
        <v>169</v>
      </c>
      <c r="D14" s="49">
        <v>1706.17</v>
      </c>
      <c r="E14" s="43" t="s">
        <v>12</v>
      </c>
      <c r="F14" s="22"/>
      <c r="G14" s="23" t="s">
        <v>29</v>
      </c>
      <c r="H14" s="44">
        <v>7</v>
      </c>
      <c r="I14" s="25" t="s">
        <v>30</v>
      </c>
      <c r="J14" s="26"/>
      <c r="K14" s="27"/>
      <c r="L14" s="27"/>
    </row>
    <row r="15" spans="1:12" ht="33">
      <c r="A15" s="13" t="s">
        <v>34</v>
      </c>
      <c r="B15" s="46" t="s">
        <v>32</v>
      </c>
      <c r="C15" s="14" t="s">
        <v>170</v>
      </c>
      <c r="D15" s="50">
        <f>235+62+86+184</f>
        <v>567</v>
      </c>
      <c r="E15" s="9" t="s">
        <v>12</v>
      </c>
      <c r="F15" s="4"/>
      <c r="G15" s="10" t="s">
        <v>29</v>
      </c>
      <c r="H15" s="15">
        <v>7</v>
      </c>
      <c r="I15" s="12" t="s">
        <v>30</v>
      </c>
      <c r="J15" s="18"/>
      <c r="K15" s="19"/>
      <c r="L15" s="19"/>
    </row>
    <row r="16" spans="1:12" ht="33">
      <c r="A16" s="13" t="s">
        <v>36</v>
      </c>
      <c r="B16" s="303" t="s">
        <v>35</v>
      </c>
      <c r="C16" s="304" t="s">
        <v>170</v>
      </c>
      <c r="D16" s="305">
        <f>3.4+2.56+16.6</f>
        <v>22.560000000000002</v>
      </c>
      <c r="E16" s="9" t="s">
        <v>12</v>
      </c>
      <c r="F16" s="306"/>
      <c r="G16" s="307" t="s">
        <v>29</v>
      </c>
      <c r="H16" s="308">
        <v>7</v>
      </c>
      <c r="I16" s="309" t="s">
        <v>30</v>
      </c>
      <c r="J16" s="310"/>
      <c r="K16" s="42"/>
      <c r="L16" s="42"/>
    </row>
    <row r="17" spans="1:12" ht="49.5">
      <c r="A17" s="268" t="s">
        <v>40</v>
      </c>
      <c r="B17" s="47" t="s">
        <v>37</v>
      </c>
      <c r="C17" s="2" t="s">
        <v>171</v>
      </c>
      <c r="D17" s="130">
        <v>4515.01</v>
      </c>
      <c r="E17" s="311" t="s">
        <v>12</v>
      </c>
      <c r="F17" s="271"/>
      <c r="G17" s="5" t="s">
        <v>29</v>
      </c>
      <c r="H17" s="312">
        <v>21</v>
      </c>
      <c r="I17" s="7" t="s">
        <v>30</v>
      </c>
      <c r="J17" s="271"/>
      <c r="K17" s="19"/>
      <c r="L17" s="19"/>
    </row>
    <row r="18" spans="1:12" ht="49.5">
      <c r="A18" s="268" t="s">
        <v>41</v>
      </c>
      <c r="B18" s="47" t="s">
        <v>43</v>
      </c>
      <c r="C18" s="2" t="s">
        <v>172</v>
      </c>
      <c r="D18" s="130">
        <v>22268.33</v>
      </c>
      <c r="E18" s="311" t="s">
        <v>12</v>
      </c>
      <c r="F18" s="271"/>
      <c r="G18" s="5" t="s">
        <v>29</v>
      </c>
      <c r="H18" s="312">
        <v>4</v>
      </c>
      <c r="I18" s="7" t="s">
        <v>30</v>
      </c>
      <c r="J18" s="271"/>
      <c r="K18" s="19"/>
      <c r="L18" s="19"/>
    </row>
    <row r="19" spans="1:12" ht="96.75" customHeight="1" thickBot="1">
      <c r="A19" s="324"/>
      <c r="B19" s="325"/>
      <c r="C19" s="325"/>
      <c r="D19" s="325"/>
      <c r="E19" s="325"/>
      <c r="F19" s="325"/>
      <c r="G19" s="326"/>
      <c r="H19" s="320" t="s">
        <v>42</v>
      </c>
      <c r="I19" s="320"/>
      <c r="J19" s="281" t="s">
        <v>151</v>
      </c>
      <c r="K19" s="291"/>
      <c r="L19" s="281" t="s">
        <v>152</v>
      </c>
    </row>
    <row r="20" spans="1:12" ht="51.75" customHeight="1">
      <c r="A20" s="321" t="s">
        <v>163</v>
      </c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2"/>
    </row>
    <row r="21" spans="1:12" ht="16.5">
      <c r="A21" s="323" t="s">
        <v>173</v>
      </c>
      <c r="B21" s="323"/>
      <c r="C21" s="323"/>
      <c r="D21" s="323"/>
      <c r="E21" s="323"/>
      <c r="F21" s="323"/>
      <c r="G21" s="323"/>
      <c r="H21" s="323"/>
      <c r="I21" s="323"/>
      <c r="J21" s="323"/>
      <c r="K21" s="323"/>
      <c r="L21" s="323"/>
    </row>
    <row r="25" spans="1:12" ht="16.5">
      <c r="B25" s="317"/>
      <c r="C25" s="317"/>
    </row>
  </sheetData>
  <mergeCells count="21">
    <mergeCell ref="A19:G19"/>
    <mergeCell ref="A4:A6"/>
    <mergeCell ref="B4:C5"/>
    <mergeCell ref="D4:D5"/>
    <mergeCell ref="E4:E5"/>
    <mergeCell ref="A1:L1"/>
    <mergeCell ref="A2:L2"/>
    <mergeCell ref="A3:L3"/>
    <mergeCell ref="J4:J5"/>
    <mergeCell ref="B25:C25"/>
    <mergeCell ref="I4:I5"/>
    <mergeCell ref="B7:L7"/>
    <mergeCell ref="B13:L13"/>
    <mergeCell ref="K4:K5"/>
    <mergeCell ref="L4:L5"/>
    <mergeCell ref="H19:I19"/>
    <mergeCell ref="F4:F5"/>
    <mergeCell ref="G4:G5"/>
    <mergeCell ref="H4:H5"/>
    <mergeCell ref="A20:L20"/>
    <mergeCell ref="A21:L21"/>
  </mergeCells>
  <pageMargins left="0.7" right="0.7" top="0.75" bottom="0.75" header="0.3" footer="0.3"/>
  <pageSetup paperSize="9" scale="86" fitToHeight="0" orientation="landscape" r:id="rId1"/>
  <rowBreaks count="1" manualBreakCount="1">
    <brk id="1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selection activeCell="A3" sqref="A3:L3"/>
    </sheetView>
  </sheetViews>
  <sheetFormatPr defaultRowHeight="5.65" customHeight="1"/>
  <cols>
    <col min="1" max="1" width="4.875" style="86" customWidth="1"/>
    <col min="2" max="2" width="69" style="87" bestFit="1" customWidth="1"/>
    <col min="3" max="3" width="11.625" style="86" customWidth="1"/>
    <col min="4" max="4" width="4.875" style="86" bestFit="1" customWidth="1"/>
    <col min="5" max="5" width="9" style="86"/>
    <col min="6" max="6" width="11.375" style="86" customWidth="1"/>
    <col min="7" max="7" width="13.25" style="86" bestFit="1" customWidth="1"/>
    <col min="8" max="8" width="4.875" style="86" bestFit="1" customWidth="1"/>
    <col min="9" max="9" width="9.25" style="86" bestFit="1" customWidth="1"/>
    <col min="10" max="10" width="18.625" style="86" customWidth="1"/>
    <col min="11" max="11" width="8.75" style="62" customWidth="1"/>
    <col min="12" max="12" width="18.125" style="62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20.25">
      <c r="A2" s="328" t="s">
        <v>45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</row>
    <row r="3" spans="1:12" ht="15.75">
      <c r="A3" s="329" t="s">
        <v>46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4.25" customHeight="1">
      <c r="A4" s="330" t="s">
        <v>2</v>
      </c>
      <c r="B4" s="331" t="s">
        <v>3</v>
      </c>
      <c r="C4" s="331"/>
      <c r="D4" s="331" t="s">
        <v>4</v>
      </c>
      <c r="E4" s="331" t="s">
        <v>5</v>
      </c>
      <c r="F4" s="331" t="s">
        <v>47</v>
      </c>
      <c r="G4" s="331" t="s">
        <v>5</v>
      </c>
      <c r="H4" s="331" t="s">
        <v>4</v>
      </c>
      <c r="I4" s="331" t="s">
        <v>5</v>
      </c>
      <c r="J4" s="331" t="s">
        <v>48</v>
      </c>
      <c r="K4" s="332" t="s">
        <v>38</v>
      </c>
      <c r="L4" s="332" t="s">
        <v>162</v>
      </c>
    </row>
    <row r="5" spans="1:12" ht="33" customHeight="1">
      <c r="A5" s="330"/>
      <c r="B5" s="330"/>
      <c r="C5" s="331"/>
      <c r="D5" s="331"/>
      <c r="E5" s="331"/>
      <c r="F5" s="331"/>
      <c r="G5" s="331"/>
      <c r="H5" s="331"/>
      <c r="I5" s="331"/>
      <c r="J5" s="331"/>
      <c r="K5" s="332"/>
      <c r="L5" s="332"/>
    </row>
    <row r="6" spans="1:12" ht="16.5">
      <c r="A6" s="330"/>
      <c r="B6" s="63">
        <v>1</v>
      </c>
      <c r="C6" s="64">
        <v>2</v>
      </c>
      <c r="D6" s="64">
        <v>3</v>
      </c>
      <c r="E6" s="64">
        <v>4</v>
      </c>
      <c r="F6" s="64">
        <v>5</v>
      </c>
      <c r="G6" s="64">
        <v>6</v>
      </c>
      <c r="H6" s="64">
        <v>7</v>
      </c>
      <c r="I6" s="64">
        <v>8</v>
      </c>
      <c r="J6" s="64">
        <v>9</v>
      </c>
      <c r="K6" s="58">
        <v>10</v>
      </c>
      <c r="L6" s="58">
        <v>11</v>
      </c>
    </row>
    <row r="7" spans="1:12" ht="15.75">
      <c r="A7" s="330" t="s">
        <v>49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</row>
    <row r="8" spans="1:12" ht="16.5">
      <c r="A8" s="65">
        <v>1</v>
      </c>
      <c r="B8" s="66" t="s">
        <v>50</v>
      </c>
      <c r="C8" s="67" t="s">
        <v>165</v>
      </c>
      <c r="D8" s="67">
        <v>1</v>
      </c>
      <c r="E8" s="67" t="s">
        <v>51</v>
      </c>
      <c r="F8" s="67"/>
      <c r="G8" s="68" t="s">
        <v>52</v>
      </c>
      <c r="H8" s="69">
        <v>40</v>
      </c>
      <c r="I8" s="70" t="s">
        <v>14</v>
      </c>
      <c r="J8" s="67"/>
      <c r="K8" s="59"/>
      <c r="L8" s="59"/>
    </row>
    <row r="9" spans="1:12" ht="16.5">
      <c r="A9" s="65">
        <v>2</v>
      </c>
      <c r="B9" s="66" t="s">
        <v>53</v>
      </c>
      <c r="C9" s="67" t="s">
        <v>165</v>
      </c>
      <c r="D9" s="67">
        <v>1</v>
      </c>
      <c r="E9" s="67" t="s">
        <v>51</v>
      </c>
      <c r="F9" s="67"/>
      <c r="G9" s="68" t="s">
        <v>52</v>
      </c>
      <c r="H9" s="69">
        <v>40</v>
      </c>
      <c r="I9" s="70" t="s">
        <v>14</v>
      </c>
      <c r="J9" s="67"/>
      <c r="K9" s="59"/>
      <c r="L9" s="59"/>
    </row>
    <row r="10" spans="1:12" ht="16.5">
      <c r="A10" s="65">
        <v>3</v>
      </c>
      <c r="B10" s="66" t="s">
        <v>54</v>
      </c>
      <c r="C10" s="67" t="s">
        <v>165</v>
      </c>
      <c r="D10" s="67">
        <v>1</v>
      </c>
      <c r="E10" s="67" t="s">
        <v>51</v>
      </c>
      <c r="F10" s="67"/>
      <c r="G10" s="68" t="s">
        <v>52</v>
      </c>
      <c r="H10" s="69">
        <v>40</v>
      </c>
      <c r="I10" s="70" t="s">
        <v>14</v>
      </c>
      <c r="J10" s="67"/>
      <c r="K10" s="59"/>
      <c r="L10" s="59"/>
    </row>
    <row r="11" spans="1:12" ht="16.5">
      <c r="A11" s="65">
        <v>4</v>
      </c>
      <c r="B11" s="66" t="s">
        <v>55</v>
      </c>
      <c r="C11" s="67" t="s">
        <v>165</v>
      </c>
      <c r="D11" s="67">
        <v>1</v>
      </c>
      <c r="E11" s="67" t="s">
        <v>51</v>
      </c>
      <c r="F11" s="67"/>
      <c r="G11" s="68" t="s">
        <v>52</v>
      </c>
      <c r="H11" s="69">
        <v>40</v>
      </c>
      <c r="I11" s="70" t="s">
        <v>14</v>
      </c>
      <c r="J11" s="67"/>
      <c r="K11" s="59"/>
      <c r="L11" s="59"/>
    </row>
    <row r="12" spans="1:12" ht="16.5">
      <c r="A12" s="65">
        <v>5</v>
      </c>
      <c r="B12" s="66" t="s">
        <v>56</v>
      </c>
      <c r="C12" s="67" t="s">
        <v>165</v>
      </c>
      <c r="D12" s="67">
        <v>1</v>
      </c>
      <c r="E12" s="67" t="s">
        <v>51</v>
      </c>
      <c r="F12" s="67"/>
      <c r="G12" s="68" t="s">
        <v>52</v>
      </c>
      <c r="H12" s="69">
        <v>40</v>
      </c>
      <c r="I12" s="70" t="s">
        <v>14</v>
      </c>
      <c r="J12" s="67"/>
      <c r="K12" s="59"/>
      <c r="L12" s="59"/>
    </row>
    <row r="13" spans="1:12" ht="15.75">
      <c r="A13" s="336" t="s">
        <v>57</v>
      </c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2" ht="16.5">
      <c r="A14" s="71">
        <v>6</v>
      </c>
      <c r="B14" s="72" t="s">
        <v>58</v>
      </c>
      <c r="C14" s="67" t="s">
        <v>165</v>
      </c>
      <c r="D14" s="73">
        <v>1</v>
      </c>
      <c r="E14" s="73" t="s">
        <v>51</v>
      </c>
      <c r="F14" s="73"/>
      <c r="G14" s="74" t="s">
        <v>52</v>
      </c>
      <c r="H14" s="75">
        <v>40</v>
      </c>
      <c r="I14" s="76" t="s">
        <v>14</v>
      </c>
      <c r="J14" s="73"/>
      <c r="K14" s="59"/>
      <c r="L14" s="59"/>
    </row>
    <row r="15" spans="1:12" ht="16.5">
      <c r="A15" s="65">
        <v>7</v>
      </c>
      <c r="B15" s="66" t="s">
        <v>59</v>
      </c>
      <c r="C15" s="67" t="s">
        <v>165</v>
      </c>
      <c r="D15" s="67">
        <v>1</v>
      </c>
      <c r="E15" s="67" t="s">
        <v>51</v>
      </c>
      <c r="F15" s="67"/>
      <c r="G15" s="68" t="s">
        <v>52</v>
      </c>
      <c r="H15" s="69">
        <v>40</v>
      </c>
      <c r="I15" s="70" t="s">
        <v>14</v>
      </c>
      <c r="J15" s="67"/>
      <c r="K15" s="59"/>
      <c r="L15" s="59"/>
    </row>
    <row r="16" spans="1:12" ht="16.5">
      <c r="A16" s="65">
        <v>8</v>
      </c>
      <c r="B16" s="66" t="s">
        <v>60</v>
      </c>
      <c r="C16" s="67" t="s">
        <v>165</v>
      </c>
      <c r="D16" s="67">
        <v>1</v>
      </c>
      <c r="E16" s="67" t="s">
        <v>51</v>
      </c>
      <c r="F16" s="67"/>
      <c r="G16" s="68" t="s">
        <v>52</v>
      </c>
      <c r="H16" s="69">
        <v>40</v>
      </c>
      <c r="I16" s="70" t="s">
        <v>14</v>
      </c>
      <c r="J16" s="67"/>
      <c r="K16" s="59"/>
      <c r="L16" s="59"/>
    </row>
    <row r="17" spans="1:12" ht="16.5">
      <c r="A17" s="65">
        <v>9</v>
      </c>
      <c r="B17" s="66" t="s">
        <v>61</v>
      </c>
      <c r="C17" s="67" t="s">
        <v>165</v>
      </c>
      <c r="D17" s="67">
        <v>1</v>
      </c>
      <c r="E17" s="67" t="s">
        <v>51</v>
      </c>
      <c r="F17" s="67"/>
      <c r="G17" s="68" t="s">
        <v>52</v>
      </c>
      <c r="H17" s="69">
        <v>40</v>
      </c>
      <c r="I17" s="70" t="s">
        <v>14</v>
      </c>
      <c r="J17" s="67"/>
      <c r="K17" s="59"/>
      <c r="L17" s="59"/>
    </row>
    <row r="18" spans="1:12" ht="16.5">
      <c r="A18" s="65">
        <v>10</v>
      </c>
      <c r="B18" s="66" t="s">
        <v>62</v>
      </c>
      <c r="C18" s="67" t="s">
        <v>165</v>
      </c>
      <c r="D18" s="67">
        <v>1</v>
      </c>
      <c r="E18" s="67" t="s">
        <v>51</v>
      </c>
      <c r="F18" s="67"/>
      <c r="G18" s="68" t="s">
        <v>52</v>
      </c>
      <c r="H18" s="69">
        <v>40</v>
      </c>
      <c r="I18" s="70" t="s">
        <v>14</v>
      </c>
      <c r="J18" s="67"/>
      <c r="K18" s="59"/>
      <c r="L18" s="59"/>
    </row>
    <row r="19" spans="1:12" ht="16.5">
      <c r="A19" s="65">
        <v>11</v>
      </c>
      <c r="B19" s="66" t="s">
        <v>63</v>
      </c>
      <c r="C19" s="67" t="s">
        <v>165</v>
      </c>
      <c r="D19" s="67">
        <v>1</v>
      </c>
      <c r="E19" s="67" t="s">
        <v>51</v>
      </c>
      <c r="F19" s="67"/>
      <c r="G19" s="68" t="s">
        <v>52</v>
      </c>
      <c r="H19" s="69">
        <v>40</v>
      </c>
      <c r="I19" s="70" t="s">
        <v>14</v>
      </c>
      <c r="J19" s="67"/>
      <c r="K19" s="59"/>
      <c r="L19" s="59"/>
    </row>
    <row r="20" spans="1:12" ht="16.5">
      <c r="A20" s="65">
        <v>12</v>
      </c>
      <c r="B20" s="66" t="s">
        <v>64</v>
      </c>
      <c r="C20" s="67" t="s">
        <v>165</v>
      </c>
      <c r="D20" s="67">
        <v>1</v>
      </c>
      <c r="E20" s="67" t="s">
        <v>51</v>
      </c>
      <c r="F20" s="67"/>
      <c r="G20" s="68" t="s">
        <v>52</v>
      </c>
      <c r="H20" s="69">
        <v>40</v>
      </c>
      <c r="I20" s="70" t="s">
        <v>14</v>
      </c>
      <c r="J20" s="67"/>
      <c r="K20" s="59"/>
      <c r="L20" s="59"/>
    </row>
    <row r="21" spans="1:12" ht="16.5">
      <c r="A21" s="65">
        <v>13</v>
      </c>
      <c r="B21" s="66" t="s">
        <v>65</v>
      </c>
      <c r="C21" s="67" t="s">
        <v>165</v>
      </c>
      <c r="D21" s="67">
        <v>1</v>
      </c>
      <c r="E21" s="67" t="s">
        <v>51</v>
      </c>
      <c r="F21" s="67"/>
      <c r="G21" s="68" t="s">
        <v>52</v>
      </c>
      <c r="H21" s="69">
        <v>40</v>
      </c>
      <c r="I21" s="70" t="s">
        <v>14</v>
      </c>
      <c r="J21" s="67"/>
      <c r="K21" s="59"/>
      <c r="L21" s="59"/>
    </row>
    <row r="22" spans="1:12" ht="16.5">
      <c r="A22" s="65">
        <v>14</v>
      </c>
      <c r="B22" s="66" t="s">
        <v>66</v>
      </c>
      <c r="C22" s="67" t="s">
        <v>165</v>
      </c>
      <c r="D22" s="67">
        <v>1</v>
      </c>
      <c r="E22" s="67" t="s">
        <v>51</v>
      </c>
      <c r="F22" s="67"/>
      <c r="G22" s="68" t="s">
        <v>52</v>
      </c>
      <c r="H22" s="69">
        <v>40</v>
      </c>
      <c r="I22" s="70" t="s">
        <v>14</v>
      </c>
      <c r="J22" s="67"/>
      <c r="K22" s="59"/>
      <c r="L22" s="59"/>
    </row>
    <row r="23" spans="1:12" ht="16.5">
      <c r="A23" s="65">
        <v>15</v>
      </c>
      <c r="B23" s="66" t="s">
        <v>67</v>
      </c>
      <c r="C23" s="67" t="s">
        <v>165</v>
      </c>
      <c r="D23" s="67">
        <v>1</v>
      </c>
      <c r="E23" s="67" t="s">
        <v>51</v>
      </c>
      <c r="F23" s="67"/>
      <c r="G23" s="68" t="s">
        <v>52</v>
      </c>
      <c r="H23" s="69">
        <v>40</v>
      </c>
      <c r="I23" s="70" t="s">
        <v>14</v>
      </c>
      <c r="J23" s="67"/>
      <c r="K23" s="59"/>
      <c r="L23" s="59"/>
    </row>
    <row r="24" spans="1:12" ht="16.5">
      <c r="A24" s="65">
        <v>16</v>
      </c>
      <c r="B24" s="66" t="s">
        <v>68</v>
      </c>
      <c r="C24" s="67" t="s">
        <v>165</v>
      </c>
      <c r="D24" s="67">
        <v>1</v>
      </c>
      <c r="E24" s="67" t="s">
        <v>51</v>
      </c>
      <c r="F24" s="67"/>
      <c r="G24" s="68" t="s">
        <v>52</v>
      </c>
      <c r="H24" s="69">
        <v>40</v>
      </c>
      <c r="I24" s="70" t="s">
        <v>14</v>
      </c>
      <c r="J24" s="67"/>
      <c r="K24" s="59"/>
      <c r="L24" s="59"/>
    </row>
    <row r="25" spans="1:12" ht="16.5">
      <c r="A25" s="65">
        <v>17</v>
      </c>
      <c r="B25" s="66" t="s">
        <v>69</v>
      </c>
      <c r="C25" s="67" t="s">
        <v>165</v>
      </c>
      <c r="D25" s="67">
        <v>1</v>
      </c>
      <c r="E25" s="67" t="s">
        <v>51</v>
      </c>
      <c r="F25" s="67"/>
      <c r="G25" s="68" t="s">
        <v>52</v>
      </c>
      <c r="H25" s="69">
        <v>40</v>
      </c>
      <c r="I25" s="70" t="s">
        <v>14</v>
      </c>
      <c r="J25" s="67"/>
      <c r="K25" s="59"/>
      <c r="L25" s="59"/>
    </row>
    <row r="26" spans="1:12" ht="16.5">
      <c r="A26" s="65">
        <v>18</v>
      </c>
      <c r="B26" s="66" t="s">
        <v>70</v>
      </c>
      <c r="C26" s="67" t="s">
        <v>165</v>
      </c>
      <c r="D26" s="67">
        <v>1</v>
      </c>
      <c r="E26" s="67" t="s">
        <v>51</v>
      </c>
      <c r="F26" s="67"/>
      <c r="G26" s="68" t="s">
        <v>52</v>
      </c>
      <c r="H26" s="69">
        <v>40</v>
      </c>
      <c r="I26" s="70" t="s">
        <v>14</v>
      </c>
      <c r="J26" s="67"/>
      <c r="K26" s="59"/>
      <c r="L26" s="59"/>
    </row>
    <row r="27" spans="1:12" ht="16.5">
      <c r="A27" s="65">
        <v>19</v>
      </c>
      <c r="B27" s="66" t="s">
        <v>71</v>
      </c>
      <c r="C27" s="67" t="s">
        <v>165</v>
      </c>
      <c r="D27" s="67">
        <v>1</v>
      </c>
      <c r="E27" s="67" t="s">
        <v>51</v>
      </c>
      <c r="F27" s="67"/>
      <c r="G27" s="68" t="s">
        <v>52</v>
      </c>
      <c r="H27" s="69">
        <v>40</v>
      </c>
      <c r="I27" s="70" t="s">
        <v>14</v>
      </c>
      <c r="J27" s="67"/>
      <c r="K27" s="59"/>
      <c r="L27" s="59"/>
    </row>
    <row r="28" spans="1:12" ht="16.5">
      <c r="A28" s="65">
        <v>20</v>
      </c>
      <c r="B28" s="66" t="s">
        <v>72</v>
      </c>
      <c r="C28" s="67" t="s">
        <v>165</v>
      </c>
      <c r="D28" s="67">
        <v>1</v>
      </c>
      <c r="E28" s="67" t="s">
        <v>51</v>
      </c>
      <c r="F28" s="67"/>
      <c r="G28" s="68" t="s">
        <v>52</v>
      </c>
      <c r="H28" s="69">
        <v>40</v>
      </c>
      <c r="I28" s="70" t="s">
        <v>14</v>
      </c>
      <c r="J28" s="67"/>
      <c r="K28" s="59"/>
      <c r="L28" s="59"/>
    </row>
    <row r="29" spans="1:12" ht="16.5">
      <c r="A29" s="65">
        <v>21</v>
      </c>
      <c r="B29" s="66" t="s">
        <v>73</v>
      </c>
      <c r="C29" s="67" t="s">
        <v>165</v>
      </c>
      <c r="D29" s="67">
        <v>1</v>
      </c>
      <c r="E29" s="67" t="s">
        <v>51</v>
      </c>
      <c r="F29" s="67"/>
      <c r="G29" s="68" t="s">
        <v>52</v>
      </c>
      <c r="H29" s="69">
        <v>40</v>
      </c>
      <c r="I29" s="70" t="s">
        <v>14</v>
      </c>
      <c r="J29" s="67"/>
      <c r="K29" s="59"/>
      <c r="L29" s="59"/>
    </row>
    <row r="30" spans="1:12" ht="16.5">
      <c r="A30" s="65">
        <v>22</v>
      </c>
      <c r="B30" s="66" t="s">
        <v>74</v>
      </c>
      <c r="C30" s="67" t="s">
        <v>165</v>
      </c>
      <c r="D30" s="67">
        <v>1</v>
      </c>
      <c r="E30" s="67" t="s">
        <v>51</v>
      </c>
      <c r="F30" s="67"/>
      <c r="G30" s="68" t="s">
        <v>52</v>
      </c>
      <c r="H30" s="69">
        <v>40</v>
      </c>
      <c r="I30" s="70" t="s">
        <v>14</v>
      </c>
      <c r="J30" s="67"/>
      <c r="K30" s="59"/>
      <c r="L30" s="59"/>
    </row>
    <row r="31" spans="1:12" ht="16.5">
      <c r="A31" s="65">
        <v>23</v>
      </c>
      <c r="B31" s="66" t="s">
        <v>75</v>
      </c>
      <c r="C31" s="67" t="s">
        <v>165</v>
      </c>
      <c r="D31" s="67">
        <v>1</v>
      </c>
      <c r="E31" s="67" t="s">
        <v>51</v>
      </c>
      <c r="F31" s="67"/>
      <c r="G31" s="68" t="s">
        <v>52</v>
      </c>
      <c r="H31" s="69">
        <v>40</v>
      </c>
      <c r="I31" s="70" t="s">
        <v>14</v>
      </c>
      <c r="J31" s="67"/>
      <c r="K31" s="59"/>
      <c r="L31" s="59"/>
    </row>
    <row r="32" spans="1:12" ht="16.5">
      <c r="A32" s="65">
        <v>24</v>
      </c>
      <c r="B32" s="66" t="s">
        <v>76</v>
      </c>
      <c r="C32" s="67" t="s">
        <v>165</v>
      </c>
      <c r="D32" s="67">
        <v>1</v>
      </c>
      <c r="E32" s="67" t="s">
        <v>51</v>
      </c>
      <c r="F32" s="67"/>
      <c r="G32" s="68" t="s">
        <v>52</v>
      </c>
      <c r="H32" s="69">
        <v>40</v>
      </c>
      <c r="I32" s="70" t="s">
        <v>14</v>
      </c>
      <c r="J32" s="67"/>
      <c r="K32" s="59"/>
      <c r="L32" s="59"/>
    </row>
    <row r="33" spans="1:12" ht="16.5">
      <c r="A33" s="65">
        <v>25</v>
      </c>
      <c r="B33" s="66" t="s">
        <v>77</v>
      </c>
      <c r="C33" s="67" t="s">
        <v>165</v>
      </c>
      <c r="D33" s="67">
        <v>1</v>
      </c>
      <c r="E33" s="67" t="s">
        <v>51</v>
      </c>
      <c r="F33" s="67"/>
      <c r="G33" s="68" t="s">
        <v>52</v>
      </c>
      <c r="H33" s="69">
        <v>40</v>
      </c>
      <c r="I33" s="70" t="s">
        <v>14</v>
      </c>
      <c r="J33" s="67"/>
      <c r="K33" s="59"/>
      <c r="L33" s="59"/>
    </row>
    <row r="34" spans="1:12" ht="31.5">
      <c r="A34" s="65">
        <v>26</v>
      </c>
      <c r="B34" s="66" t="s">
        <v>78</v>
      </c>
      <c r="C34" s="67" t="s">
        <v>165</v>
      </c>
      <c r="D34" s="67">
        <v>1</v>
      </c>
      <c r="E34" s="67" t="s">
        <v>51</v>
      </c>
      <c r="F34" s="67"/>
      <c r="G34" s="68" t="s">
        <v>52</v>
      </c>
      <c r="H34" s="69">
        <v>40</v>
      </c>
      <c r="I34" s="70" t="s">
        <v>14</v>
      </c>
      <c r="J34" s="67"/>
      <c r="K34" s="59"/>
      <c r="L34" s="59"/>
    </row>
    <row r="35" spans="1:12" ht="16.5">
      <c r="A35" s="65">
        <v>27</v>
      </c>
      <c r="B35" s="66" t="s">
        <v>79</v>
      </c>
      <c r="C35" s="67" t="s">
        <v>165</v>
      </c>
      <c r="D35" s="67">
        <v>1</v>
      </c>
      <c r="E35" s="67" t="s">
        <v>51</v>
      </c>
      <c r="F35" s="67"/>
      <c r="G35" s="68" t="s">
        <v>52</v>
      </c>
      <c r="H35" s="69">
        <v>40</v>
      </c>
      <c r="I35" s="70" t="s">
        <v>14</v>
      </c>
      <c r="J35" s="67"/>
      <c r="K35" s="59"/>
      <c r="L35" s="59"/>
    </row>
    <row r="36" spans="1:12" ht="16.5">
      <c r="A36" s="65">
        <v>28</v>
      </c>
      <c r="B36" s="66" t="s">
        <v>80</v>
      </c>
      <c r="C36" s="67" t="s">
        <v>165</v>
      </c>
      <c r="D36" s="67">
        <v>1</v>
      </c>
      <c r="E36" s="67" t="s">
        <v>51</v>
      </c>
      <c r="F36" s="67"/>
      <c r="G36" s="68" t="s">
        <v>52</v>
      </c>
      <c r="H36" s="69">
        <v>40</v>
      </c>
      <c r="I36" s="70" t="s">
        <v>14</v>
      </c>
      <c r="J36" s="67"/>
      <c r="K36" s="59"/>
      <c r="L36" s="59"/>
    </row>
    <row r="37" spans="1:12" ht="15.75">
      <c r="A37" s="337" t="s">
        <v>81</v>
      </c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9"/>
    </row>
    <row r="38" spans="1:12" ht="16.5">
      <c r="A38" s="65">
        <v>29</v>
      </c>
      <c r="B38" s="66" t="s">
        <v>82</v>
      </c>
      <c r="C38" s="67" t="s">
        <v>165</v>
      </c>
      <c r="D38" s="67">
        <v>1</v>
      </c>
      <c r="E38" s="67" t="s">
        <v>51</v>
      </c>
      <c r="F38" s="67"/>
      <c r="G38" s="68" t="s">
        <v>52</v>
      </c>
      <c r="H38" s="69">
        <v>40</v>
      </c>
      <c r="I38" s="70" t="s">
        <v>14</v>
      </c>
      <c r="J38" s="67"/>
      <c r="K38" s="59"/>
      <c r="L38" s="59"/>
    </row>
    <row r="39" spans="1:12" ht="16.5">
      <c r="A39" s="65">
        <v>30</v>
      </c>
      <c r="B39" s="66" t="s">
        <v>83</v>
      </c>
      <c r="C39" s="67" t="s">
        <v>165</v>
      </c>
      <c r="D39" s="67">
        <v>1</v>
      </c>
      <c r="E39" s="67" t="s">
        <v>51</v>
      </c>
      <c r="F39" s="67"/>
      <c r="G39" s="68" t="s">
        <v>52</v>
      </c>
      <c r="H39" s="69">
        <v>40</v>
      </c>
      <c r="I39" s="70" t="s">
        <v>14</v>
      </c>
      <c r="J39" s="67"/>
      <c r="K39" s="59"/>
      <c r="L39" s="59"/>
    </row>
    <row r="40" spans="1:12" ht="16.5">
      <c r="A40" s="65">
        <v>31</v>
      </c>
      <c r="B40" s="66" t="s">
        <v>84</v>
      </c>
      <c r="C40" s="67" t="s">
        <v>165</v>
      </c>
      <c r="D40" s="67">
        <v>1</v>
      </c>
      <c r="E40" s="67" t="s">
        <v>51</v>
      </c>
      <c r="F40" s="67"/>
      <c r="G40" s="68" t="s">
        <v>52</v>
      </c>
      <c r="H40" s="69">
        <v>40</v>
      </c>
      <c r="I40" s="70" t="s">
        <v>14</v>
      </c>
      <c r="J40" s="67"/>
      <c r="K40" s="59"/>
      <c r="L40" s="59"/>
    </row>
    <row r="41" spans="1:12" ht="16.5">
      <c r="A41" s="65">
        <v>32</v>
      </c>
      <c r="B41" s="66" t="s">
        <v>85</v>
      </c>
      <c r="C41" s="67" t="s">
        <v>165</v>
      </c>
      <c r="D41" s="67">
        <v>1</v>
      </c>
      <c r="E41" s="67" t="s">
        <v>51</v>
      </c>
      <c r="F41" s="67"/>
      <c r="G41" s="68" t="s">
        <v>52</v>
      </c>
      <c r="H41" s="69">
        <v>40</v>
      </c>
      <c r="I41" s="70" t="s">
        <v>14</v>
      </c>
      <c r="J41" s="67"/>
      <c r="K41" s="59"/>
      <c r="L41" s="59"/>
    </row>
    <row r="42" spans="1:12" ht="16.5">
      <c r="A42" s="65">
        <v>33</v>
      </c>
      <c r="B42" s="66" t="s">
        <v>86</v>
      </c>
      <c r="C42" s="67" t="s">
        <v>165</v>
      </c>
      <c r="D42" s="67">
        <v>1</v>
      </c>
      <c r="E42" s="67" t="s">
        <v>51</v>
      </c>
      <c r="F42" s="67"/>
      <c r="G42" s="68" t="s">
        <v>52</v>
      </c>
      <c r="H42" s="69">
        <v>40</v>
      </c>
      <c r="I42" s="70" t="s">
        <v>14</v>
      </c>
      <c r="J42" s="67"/>
      <c r="K42" s="59"/>
      <c r="L42" s="59"/>
    </row>
    <row r="43" spans="1:12" ht="16.5">
      <c r="A43" s="65">
        <v>34</v>
      </c>
      <c r="B43" s="66" t="s">
        <v>87</v>
      </c>
      <c r="C43" s="67" t="s">
        <v>165</v>
      </c>
      <c r="D43" s="67">
        <v>1</v>
      </c>
      <c r="E43" s="67" t="s">
        <v>51</v>
      </c>
      <c r="F43" s="67"/>
      <c r="G43" s="68" t="s">
        <v>52</v>
      </c>
      <c r="H43" s="69">
        <v>40</v>
      </c>
      <c r="I43" s="70" t="s">
        <v>14</v>
      </c>
      <c r="J43" s="67"/>
      <c r="K43" s="59"/>
      <c r="L43" s="59"/>
    </row>
    <row r="44" spans="1:12" ht="16.5">
      <c r="A44" s="65">
        <v>35</v>
      </c>
      <c r="B44" s="66" t="s">
        <v>88</v>
      </c>
      <c r="C44" s="67" t="s">
        <v>165</v>
      </c>
      <c r="D44" s="67">
        <v>1</v>
      </c>
      <c r="E44" s="67" t="s">
        <v>51</v>
      </c>
      <c r="F44" s="67"/>
      <c r="G44" s="68" t="s">
        <v>52</v>
      </c>
      <c r="H44" s="69">
        <v>40</v>
      </c>
      <c r="I44" s="70" t="s">
        <v>14</v>
      </c>
      <c r="J44" s="67"/>
      <c r="K44" s="59"/>
      <c r="L44" s="59"/>
    </row>
    <row r="45" spans="1:12" ht="16.5">
      <c r="A45" s="65">
        <v>36</v>
      </c>
      <c r="B45" s="66" t="s">
        <v>89</v>
      </c>
      <c r="C45" s="67" t="s">
        <v>165</v>
      </c>
      <c r="D45" s="67">
        <v>1</v>
      </c>
      <c r="E45" s="67" t="s">
        <v>51</v>
      </c>
      <c r="F45" s="67"/>
      <c r="G45" s="68" t="s">
        <v>52</v>
      </c>
      <c r="H45" s="69">
        <v>40</v>
      </c>
      <c r="I45" s="70" t="s">
        <v>14</v>
      </c>
      <c r="J45" s="67"/>
      <c r="K45" s="59"/>
      <c r="L45" s="59"/>
    </row>
    <row r="46" spans="1:12" ht="15.75">
      <c r="A46" s="337" t="s">
        <v>90</v>
      </c>
      <c r="B46" s="338"/>
      <c r="C46" s="338"/>
      <c r="D46" s="338"/>
      <c r="E46" s="338"/>
      <c r="F46" s="338"/>
      <c r="G46" s="338"/>
      <c r="H46" s="338"/>
      <c r="I46" s="338"/>
      <c r="J46" s="338"/>
      <c r="K46" s="338"/>
      <c r="L46" s="339"/>
    </row>
    <row r="47" spans="1:12" ht="16.5">
      <c r="A47" s="65">
        <v>37</v>
      </c>
      <c r="B47" s="66" t="s">
        <v>91</v>
      </c>
      <c r="C47" s="67" t="s">
        <v>165</v>
      </c>
      <c r="D47" s="67">
        <v>1</v>
      </c>
      <c r="E47" s="67" t="s">
        <v>51</v>
      </c>
      <c r="F47" s="67"/>
      <c r="G47" s="68" t="s">
        <v>52</v>
      </c>
      <c r="H47" s="69">
        <v>40</v>
      </c>
      <c r="I47" s="70" t="s">
        <v>14</v>
      </c>
      <c r="J47" s="67"/>
      <c r="K47" s="59"/>
      <c r="L47" s="59"/>
    </row>
    <row r="48" spans="1:12" ht="17.25" thickBot="1">
      <c r="A48" s="65">
        <v>38</v>
      </c>
      <c r="B48" s="66" t="s">
        <v>92</v>
      </c>
      <c r="C48" s="67" t="s">
        <v>165</v>
      </c>
      <c r="D48" s="67">
        <v>1</v>
      </c>
      <c r="E48" s="67" t="s">
        <v>51</v>
      </c>
      <c r="F48" s="67"/>
      <c r="G48" s="68" t="s">
        <v>52</v>
      </c>
      <c r="H48" s="77">
        <v>40</v>
      </c>
      <c r="I48" s="78" t="s">
        <v>14</v>
      </c>
      <c r="J48" s="79"/>
      <c r="K48" s="60"/>
      <c r="L48" s="60"/>
    </row>
    <row r="49" spans="1:12" ht="105" customHeight="1" thickBot="1">
      <c r="A49" s="334"/>
      <c r="B49" s="335"/>
      <c r="C49" s="80"/>
      <c r="D49" s="81"/>
      <c r="E49" s="82"/>
      <c r="F49" s="83"/>
      <c r="G49" s="84"/>
      <c r="H49" s="340" t="s">
        <v>93</v>
      </c>
      <c r="I49" s="340"/>
      <c r="J49" s="213" t="s">
        <v>151</v>
      </c>
      <c r="K49" s="85"/>
      <c r="L49" s="213" t="s">
        <v>152</v>
      </c>
    </row>
    <row r="50" spans="1:12" ht="36" customHeight="1">
      <c r="A50" s="321" t="s">
        <v>163</v>
      </c>
      <c r="B50" s="321"/>
      <c r="C50" s="321"/>
      <c r="D50" s="321"/>
      <c r="E50" s="321"/>
      <c r="F50" s="321"/>
      <c r="G50" s="321"/>
      <c r="H50" s="321"/>
      <c r="I50" s="321"/>
      <c r="J50" s="321"/>
      <c r="K50" s="321"/>
      <c r="L50" s="322"/>
    </row>
    <row r="51" spans="1:12" ht="18.75" customHeight="1">
      <c r="A51" s="323" t="s">
        <v>203</v>
      </c>
      <c r="B51" s="323"/>
      <c r="C51" s="323"/>
      <c r="D51" s="323"/>
      <c r="E51" s="323"/>
      <c r="F51" s="323"/>
      <c r="G51" s="323"/>
      <c r="H51" s="323"/>
      <c r="I51" s="323"/>
      <c r="J51" s="323"/>
      <c r="K51" s="323"/>
      <c r="L51" s="323"/>
    </row>
    <row r="52" spans="1:12" ht="20.25">
      <c r="B52" s="341"/>
      <c r="C52" s="341"/>
      <c r="H52" s="341"/>
      <c r="I52" s="341"/>
      <c r="J52" s="341"/>
      <c r="K52" s="341"/>
    </row>
    <row r="53" spans="1:12" ht="16.5"/>
    <row r="54" spans="1:12" ht="16.5"/>
    <row r="55" spans="1:12" ht="16.5"/>
    <row r="56" spans="1:12" ht="16.5">
      <c r="B56" s="333"/>
      <c r="C56" s="333"/>
    </row>
  </sheetData>
  <mergeCells count="25">
    <mergeCell ref="A7:L7"/>
    <mergeCell ref="B56:C56"/>
    <mergeCell ref="A49:B49"/>
    <mergeCell ref="A50:L50"/>
    <mergeCell ref="A51:L51"/>
    <mergeCell ref="A13:L13"/>
    <mergeCell ref="A37:L37"/>
    <mergeCell ref="A46:L46"/>
    <mergeCell ref="H49:I49"/>
    <mergeCell ref="B52:C52"/>
    <mergeCell ref="H52:K52"/>
    <mergeCell ref="A1:L1"/>
    <mergeCell ref="A2:L2"/>
    <mergeCell ref="A3:L3"/>
    <mergeCell ref="A4:A6"/>
    <mergeCell ref="B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zoomScaleNormal="100" workbookViewId="0">
      <selection activeCell="A24" sqref="A24:L24"/>
    </sheetView>
  </sheetViews>
  <sheetFormatPr defaultRowHeight="14.25"/>
  <cols>
    <col min="1" max="1" width="4.875" customWidth="1"/>
    <col min="2" max="2" width="34" customWidth="1"/>
    <col min="3" max="3" width="20.5" customWidth="1"/>
    <col min="4" max="4" width="8" customWidth="1"/>
    <col min="5" max="5" width="9" customWidth="1"/>
    <col min="6" max="6" width="10.625" customWidth="1"/>
    <col min="7" max="7" width="12.375" customWidth="1"/>
    <col min="8" max="8" width="5.375" customWidth="1"/>
    <col min="9" max="9" width="8.625" customWidth="1"/>
    <col min="10" max="10" width="17.875" customWidth="1"/>
    <col min="11" max="11" width="7.625" customWidth="1"/>
    <col min="12" max="12" width="17.75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20.25">
      <c r="A2" s="342" t="s">
        <v>94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20.25">
      <c r="A3" s="343" t="s">
        <v>221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4.25" customHeight="1">
      <c r="A4" s="327" t="s">
        <v>2</v>
      </c>
      <c r="B4" s="316" t="s">
        <v>3</v>
      </c>
      <c r="C4" s="316"/>
      <c r="D4" s="316" t="s">
        <v>4</v>
      </c>
      <c r="E4" s="316" t="s">
        <v>5</v>
      </c>
      <c r="F4" s="316" t="s">
        <v>6</v>
      </c>
      <c r="G4" s="316" t="s">
        <v>5</v>
      </c>
      <c r="H4" s="316" t="s">
        <v>7</v>
      </c>
      <c r="I4" s="316" t="s">
        <v>5</v>
      </c>
      <c r="J4" s="316" t="s">
        <v>8</v>
      </c>
      <c r="K4" s="316" t="s">
        <v>38</v>
      </c>
      <c r="L4" s="316" t="s">
        <v>162</v>
      </c>
    </row>
    <row r="5" spans="1:12" ht="48" customHeight="1">
      <c r="A5" s="327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 ht="16.5">
      <c r="A6" s="327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</row>
    <row r="7" spans="1:12" ht="16.5">
      <c r="A7" s="16" t="s">
        <v>9</v>
      </c>
      <c r="B7" s="318" t="s">
        <v>95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</row>
    <row r="8" spans="1:12" ht="16.5">
      <c r="A8" s="1" t="s">
        <v>11</v>
      </c>
      <c r="B8" s="88" t="s">
        <v>96</v>
      </c>
      <c r="C8" s="89" t="s">
        <v>174</v>
      </c>
      <c r="D8" s="90" t="s">
        <v>182</v>
      </c>
      <c r="E8" s="91" t="s">
        <v>97</v>
      </c>
      <c r="F8" s="92"/>
      <c r="G8" s="93" t="s">
        <v>98</v>
      </c>
      <c r="H8" s="94"/>
      <c r="I8" s="94"/>
      <c r="J8" s="92"/>
      <c r="K8" s="95"/>
      <c r="L8" s="92"/>
    </row>
    <row r="9" spans="1:12" ht="16.5">
      <c r="A9" s="1" t="s">
        <v>15</v>
      </c>
      <c r="B9" s="96" t="s">
        <v>99</v>
      </c>
      <c r="C9" s="97" t="s">
        <v>174</v>
      </c>
      <c r="D9" s="98" t="s">
        <v>183</v>
      </c>
      <c r="E9" s="99" t="s">
        <v>97</v>
      </c>
      <c r="F9" s="92"/>
      <c r="G9" s="100" t="s">
        <v>98</v>
      </c>
      <c r="H9" s="101"/>
      <c r="I9" s="101"/>
      <c r="J9" s="92"/>
      <c r="K9" s="95"/>
      <c r="L9" s="92"/>
    </row>
    <row r="10" spans="1:12" ht="16.5">
      <c r="A10" s="1" t="s">
        <v>18</v>
      </c>
      <c r="B10" s="96" t="s">
        <v>100</v>
      </c>
      <c r="C10" s="97" t="s">
        <v>175</v>
      </c>
      <c r="D10" s="98" t="s">
        <v>184</v>
      </c>
      <c r="E10" s="99" t="s">
        <v>97</v>
      </c>
      <c r="F10" s="92"/>
      <c r="G10" s="100" t="s">
        <v>98</v>
      </c>
      <c r="H10" s="101"/>
      <c r="I10" s="101"/>
      <c r="J10" s="92"/>
      <c r="K10" s="95"/>
      <c r="L10" s="92"/>
    </row>
    <row r="11" spans="1:12" ht="16.5">
      <c r="A11" s="1" t="s">
        <v>20</v>
      </c>
      <c r="B11" s="102" t="s">
        <v>101</v>
      </c>
      <c r="C11" s="103" t="s">
        <v>175</v>
      </c>
      <c r="D11" s="104" t="s">
        <v>185</v>
      </c>
      <c r="E11" s="105" t="s">
        <v>102</v>
      </c>
      <c r="F11" s="92"/>
      <c r="G11" s="106" t="s">
        <v>103</v>
      </c>
      <c r="H11" s="107"/>
      <c r="I11" s="107"/>
      <c r="J11" s="92"/>
      <c r="K11" s="95"/>
      <c r="L11" s="92"/>
    </row>
    <row r="12" spans="1:12" ht="16.5">
      <c r="A12" s="16" t="s">
        <v>25</v>
      </c>
      <c r="B12" s="345" t="s">
        <v>10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</row>
    <row r="13" spans="1:12" ht="18">
      <c r="A13" s="1" t="s">
        <v>27</v>
      </c>
      <c r="B13" s="108" t="s">
        <v>44</v>
      </c>
      <c r="C13" s="109" t="s">
        <v>176</v>
      </c>
      <c r="D13" s="110">
        <v>1464.6</v>
      </c>
      <c r="E13" s="111" t="s">
        <v>12</v>
      </c>
      <c r="F13" s="92"/>
      <c r="G13" s="93" t="s">
        <v>105</v>
      </c>
      <c r="H13" s="112">
        <v>36</v>
      </c>
      <c r="I13" s="113" t="s">
        <v>14</v>
      </c>
      <c r="J13" s="92"/>
      <c r="K13" s="95"/>
      <c r="L13" s="92"/>
    </row>
    <row r="14" spans="1:12" ht="18">
      <c r="A14" s="13" t="s">
        <v>31</v>
      </c>
      <c r="B14" s="114" t="s">
        <v>16</v>
      </c>
      <c r="C14" s="115" t="s">
        <v>166</v>
      </c>
      <c r="D14" s="116">
        <v>1710.85</v>
      </c>
      <c r="E14" s="117" t="s">
        <v>12</v>
      </c>
      <c r="F14" s="92"/>
      <c r="G14" s="106" t="s">
        <v>105</v>
      </c>
      <c r="H14" s="118">
        <v>36</v>
      </c>
      <c r="I14" s="119" t="s">
        <v>14</v>
      </c>
      <c r="J14" s="92"/>
      <c r="K14" s="95"/>
      <c r="L14" s="92"/>
    </row>
    <row r="15" spans="1:12" ht="18">
      <c r="A15" s="1" t="s">
        <v>34</v>
      </c>
      <c r="B15" s="120" t="s">
        <v>19</v>
      </c>
      <c r="C15" s="115" t="s">
        <v>177</v>
      </c>
      <c r="D15" s="116">
        <v>15474</v>
      </c>
      <c r="E15" s="117" t="s">
        <v>12</v>
      </c>
      <c r="F15" s="92"/>
      <c r="G15" s="100" t="s">
        <v>105</v>
      </c>
      <c r="H15" s="121">
        <v>36</v>
      </c>
      <c r="I15" s="122" t="s">
        <v>14</v>
      </c>
      <c r="J15" s="92"/>
      <c r="K15" s="95"/>
      <c r="L15" s="92"/>
    </row>
    <row r="16" spans="1:12" ht="18">
      <c r="A16" s="1" t="s">
        <v>36</v>
      </c>
      <c r="B16" s="123" t="s">
        <v>106</v>
      </c>
      <c r="C16" s="115" t="s">
        <v>168</v>
      </c>
      <c r="D16" s="124">
        <v>66741.820000000007</v>
      </c>
      <c r="E16" s="125" t="s">
        <v>12</v>
      </c>
      <c r="F16" s="92"/>
      <c r="G16" s="106" t="s">
        <v>105</v>
      </c>
      <c r="H16" s="118">
        <v>36</v>
      </c>
      <c r="I16" s="119" t="s">
        <v>14</v>
      </c>
      <c r="J16" s="92"/>
      <c r="K16" s="95"/>
      <c r="L16" s="92"/>
    </row>
    <row r="17" spans="1:12" ht="16.5">
      <c r="A17" s="16" t="s">
        <v>107</v>
      </c>
      <c r="B17" s="346" t="s">
        <v>26</v>
      </c>
      <c r="C17" s="346"/>
      <c r="D17" s="346"/>
      <c r="E17" s="346"/>
      <c r="F17" s="346"/>
      <c r="G17" s="346"/>
      <c r="H17" s="346"/>
      <c r="I17" s="346"/>
      <c r="J17" s="346"/>
      <c r="K17" s="346"/>
      <c r="L17" s="346"/>
    </row>
    <row r="18" spans="1:12" ht="33">
      <c r="A18" s="1" t="s">
        <v>40</v>
      </c>
      <c r="B18" s="126" t="s">
        <v>108</v>
      </c>
      <c r="C18" s="127" t="s">
        <v>178</v>
      </c>
      <c r="D18" s="128">
        <v>243.34</v>
      </c>
      <c r="E18" s="111" t="s">
        <v>12</v>
      </c>
      <c r="F18" s="92"/>
      <c r="G18" s="93" t="s">
        <v>109</v>
      </c>
      <c r="H18" s="112">
        <f>2*3</f>
        <v>6</v>
      </c>
      <c r="I18" s="113" t="s">
        <v>30</v>
      </c>
      <c r="J18" s="92"/>
      <c r="K18" s="95"/>
      <c r="L18" s="92"/>
    </row>
    <row r="19" spans="1:12" ht="49.5">
      <c r="A19" s="1" t="s">
        <v>41</v>
      </c>
      <c r="B19" s="129" t="s">
        <v>110</v>
      </c>
      <c r="C19" s="115" t="s">
        <v>179</v>
      </c>
      <c r="D19" s="130">
        <v>3036.34</v>
      </c>
      <c r="E19" s="117" t="s">
        <v>12</v>
      </c>
      <c r="F19" s="92"/>
      <c r="G19" s="100" t="s">
        <v>109</v>
      </c>
      <c r="H19" s="121">
        <v>3</v>
      </c>
      <c r="I19" s="122" t="s">
        <v>30</v>
      </c>
      <c r="J19" s="92"/>
      <c r="K19" s="95"/>
      <c r="L19" s="92"/>
    </row>
    <row r="20" spans="1:12" ht="18">
      <c r="A20" s="13" t="s">
        <v>111</v>
      </c>
      <c r="B20" s="129" t="s">
        <v>112</v>
      </c>
      <c r="C20" s="115" t="s">
        <v>180</v>
      </c>
      <c r="D20" s="130">
        <v>66005.960000000006</v>
      </c>
      <c r="E20" s="117" t="s">
        <v>12</v>
      </c>
      <c r="F20" s="92"/>
      <c r="G20" s="106" t="s">
        <v>109</v>
      </c>
      <c r="H20" s="121">
        <f>3*7</f>
        <v>21</v>
      </c>
      <c r="I20" s="122" t="s">
        <v>30</v>
      </c>
      <c r="J20" s="92"/>
      <c r="K20" s="95"/>
      <c r="L20" s="92"/>
    </row>
    <row r="21" spans="1:12" ht="33">
      <c r="A21" s="1" t="s">
        <v>114</v>
      </c>
      <c r="B21" s="123" t="s">
        <v>115</v>
      </c>
      <c r="C21" s="115" t="s">
        <v>181</v>
      </c>
      <c r="D21" s="124">
        <v>16774.689999999999</v>
      </c>
      <c r="E21" s="125" t="s">
        <v>12</v>
      </c>
      <c r="F21" s="92"/>
      <c r="G21" s="106" t="s">
        <v>109</v>
      </c>
      <c r="H21" s="118">
        <v>3</v>
      </c>
      <c r="I21" s="119" t="s">
        <v>30</v>
      </c>
      <c r="J21" s="92"/>
      <c r="K21" s="95"/>
      <c r="L21" s="92"/>
    </row>
    <row r="22" spans="1:12" ht="16.5">
      <c r="A22" s="16" t="s">
        <v>117</v>
      </c>
      <c r="B22" s="346" t="s">
        <v>118</v>
      </c>
      <c r="C22" s="346"/>
      <c r="D22" s="346"/>
      <c r="E22" s="346"/>
      <c r="F22" s="346"/>
      <c r="G22" s="346"/>
      <c r="H22" s="346"/>
      <c r="I22" s="346"/>
      <c r="J22" s="346"/>
      <c r="K22" s="346"/>
      <c r="L22" s="346"/>
    </row>
    <row r="23" spans="1:12" ht="18">
      <c r="A23" s="13" t="s">
        <v>119</v>
      </c>
      <c r="B23" s="297" t="s">
        <v>120</v>
      </c>
      <c r="C23" s="127" t="s">
        <v>180</v>
      </c>
      <c r="D23" s="298">
        <v>15646</v>
      </c>
      <c r="E23" s="299" t="s">
        <v>12</v>
      </c>
      <c r="F23" s="289"/>
      <c r="G23" s="300" t="s">
        <v>109</v>
      </c>
      <c r="H23" s="301">
        <v>12</v>
      </c>
      <c r="I23" s="302" t="s">
        <v>30</v>
      </c>
      <c r="J23" s="289"/>
      <c r="K23" s="290"/>
      <c r="L23" s="289"/>
    </row>
    <row r="24" spans="1:12" ht="33">
      <c r="A24" s="268" t="s">
        <v>121</v>
      </c>
      <c r="B24" s="149" t="s">
        <v>122</v>
      </c>
      <c r="C24" s="292" t="s">
        <v>181</v>
      </c>
      <c r="D24" s="130">
        <v>3400</v>
      </c>
      <c r="E24" s="117" t="s">
        <v>12</v>
      </c>
      <c r="F24" s="293"/>
      <c r="G24" s="294" t="s">
        <v>109</v>
      </c>
      <c r="H24" s="152">
        <v>3</v>
      </c>
      <c r="I24" s="143" t="s">
        <v>30</v>
      </c>
      <c r="J24" s="293"/>
      <c r="K24" s="295"/>
      <c r="L24" s="293"/>
    </row>
    <row r="25" spans="1:12" ht="49.5">
      <c r="A25" s="268" t="s">
        <v>123</v>
      </c>
      <c r="B25" s="149" t="s">
        <v>124</v>
      </c>
      <c r="C25" s="292" t="s">
        <v>168</v>
      </c>
      <c r="D25" s="130">
        <v>3930</v>
      </c>
      <c r="E25" s="117" t="s">
        <v>12</v>
      </c>
      <c r="F25" s="293"/>
      <c r="G25" s="294" t="s">
        <v>109</v>
      </c>
      <c r="H25" s="152">
        <v>12</v>
      </c>
      <c r="I25" s="143" t="s">
        <v>30</v>
      </c>
      <c r="J25" s="293"/>
      <c r="K25" s="295"/>
      <c r="L25" s="293"/>
    </row>
    <row r="26" spans="1:12" ht="99.75" customHeight="1" thickBot="1">
      <c r="A26" s="344"/>
      <c r="B26" s="325"/>
      <c r="C26" s="325"/>
      <c r="D26" s="322"/>
      <c r="E26" s="322"/>
      <c r="F26" s="322"/>
      <c r="G26" s="326"/>
      <c r="H26" s="347" t="s">
        <v>125</v>
      </c>
      <c r="I26" s="347"/>
      <c r="J26" s="281" t="s">
        <v>151</v>
      </c>
      <c r="K26" s="291"/>
      <c r="L26" s="281" t="s">
        <v>152</v>
      </c>
    </row>
    <row r="27" spans="1:12" ht="51" customHeight="1">
      <c r="A27" s="321" t="s">
        <v>163</v>
      </c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2"/>
    </row>
    <row r="28" spans="1:12" ht="16.5" customHeight="1">
      <c r="A28" s="323" t="s">
        <v>204</v>
      </c>
      <c r="B28" s="323"/>
      <c r="C28" s="323"/>
      <c r="D28" s="323"/>
      <c r="E28" s="323"/>
      <c r="F28" s="323"/>
      <c r="G28" s="323"/>
      <c r="H28" s="323"/>
      <c r="I28" s="323"/>
      <c r="J28" s="323"/>
      <c r="K28" s="323"/>
      <c r="L28" s="322"/>
    </row>
    <row r="29" spans="1:12" ht="45" customHeight="1">
      <c r="A29" s="321" t="s">
        <v>186</v>
      </c>
      <c r="B29" s="321"/>
      <c r="C29" s="321"/>
      <c r="D29" s="321"/>
      <c r="E29" s="321"/>
      <c r="F29" s="321"/>
      <c r="G29" s="321"/>
      <c r="H29" s="321"/>
      <c r="I29" s="321"/>
      <c r="J29" s="321"/>
      <c r="K29" s="321"/>
      <c r="L29" s="321"/>
    </row>
  </sheetData>
  <mergeCells count="23">
    <mergeCell ref="B7:L7"/>
    <mergeCell ref="A26:G26"/>
    <mergeCell ref="A29:L29"/>
    <mergeCell ref="A27:L27"/>
    <mergeCell ref="A28:L28"/>
    <mergeCell ref="B12:L12"/>
    <mergeCell ref="B17:L17"/>
    <mergeCell ref="B22:L22"/>
    <mergeCell ref="H26:I26"/>
    <mergeCell ref="A1:L1"/>
    <mergeCell ref="A2:L2"/>
    <mergeCell ref="A3:L3"/>
    <mergeCell ref="A4:A6"/>
    <mergeCell ref="B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scale="77" orientation="landscape" r:id="rId1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10" zoomScaleNormal="100" workbookViewId="0">
      <selection activeCell="E29" sqref="E29"/>
    </sheetView>
  </sheetViews>
  <sheetFormatPr defaultRowHeight="14.25"/>
  <cols>
    <col min="1" max="1" width="4.875" customWidth="1"/>
    <col min="2" max="2" width="29.125" bestFit="1" customWidth="1"/>
    <col min="3" max="3" width="15.625" bestFit="1" customWidth="1"/>
    <col min="4" max="4" width="10.625" customWidth="1"/>
    <col min="5" max="5" width="8" bestFit="1" customWidth="1"/>
    <col min="6" max="6" width="11.5" customWidth="1"/>
    <col min="7" max="7" width="11.25" bestFit="1" customWidth="1"/>
    <col min="8" max="8" width="4.125" bestFit="1" customWidth="1"/>
    <col min="9" max="9" width="8" bestFit="1" customWidth="1"/>
    <col min="10" max="10" width="17.875" customWidth="1"/>
    <col min="12" max="12" width="18.25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20.25">
      <c r="A2" s="342" t="s">
        <v>126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20.25">
      <c r="A3" s="348" t="s">
        <v>127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</row>
    <row r="4" spans="1:12" ht="14.25" customHeight="1">
      <c r="A4" s="327" t="s">
        <v>2</v>
      </c>
      <c r="B4" s="316" t="s">
        <v>3</v>
      </c>
      <c r="C4" s="316"/>
      <c r="D4" s="316" t="s">
        <v>4</v>
      </c>
      <c r="E4" s="316" t="s">
        <v>5</v>
      </c>
      <c r="F4" s="316" t="s">
        <v>6</v>
      </c>
      <c r="G4" s="316" t="s">
        <v>5</v>
      </c>
      <c r="H4" s="316" t="s">
        <v>7</v>
      </c>
      <c r="I4" s="316" t="s">
        <v>5</v>
      </c>
      <c r="J4" s="316" t="s">
        <v>8</v>
      </c>
      <c r="K4" s="316" t="s">
        <v>38</v>
      </c>
      <c r="L4" s="316" t="s">
        <v>162</v>
      </c>
    </row>
    <row r="5" spans="1:12" ht="38.25" customHeight="1">
      <c r="A5" s="327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 ht="16.5">
      <c r="A6" s="327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</row>
    <row r="7" spans="1:12" ht="16.5">
      <c r="A7" s="135" t="s">
        <v>9</v>
      </c>
      <c r="B7" s="349" t="s">
        <v>95</v>
      </c>
      <c r="C7" s="349"/>
      <c r="D7" s="349"/>
      <c r="E7" s="349"/>
      <c r="F7" s="349"/>
      <c r="G7" s="349"/>
      <c r="H7" s="349"/>
      <c r="I7" s="349"/>
      <c r="J7" s="349"/>
      <c r="K7" s="349"/>
      <c r="L7" s="349"/>
    </row>
    <row r="8" spans="1:12" ht="18">
      <c r="A8" s="1" t="s">
        <v>11</v>
      </c>
      <c r="B8" s="136" t="s">
        <v>96</v>
      </c>
      <c r="C8" s="137" t="s">
        <v>174</v>
      </c>
      <c r="D8" s="90" t="s">
        <v>187</v>
      </c>
      <c r="E8" s="138" t="s">
        <v>97</v>
      </c>
      <c r="F8" s="139"/>
      <c r="G8" s="93" t="s">
        <v>98</v>
      </c>
      <c r="H8" s="94"/>
      <c r="I8" s="94"/>
      <c r="J8" s="26"/>
      <c r="K8" s="140"/>
      <c r="L8" s="140"/>
    </row>
    <row r="9" spans="1:12" ht="18">
      <c r="A9" s="1" t="s">
        <v>15</v>
      </c>
      <c r="B9" s="141" t="s">
        <v>100</v>
      </c>
      <c r="C9" s="142" t="s">
        <v>175</v>
      </c>
      <c r="D9" s="98" t="s">
        <v>188</v>
      </c>
      <c r="E9" s="143" t="s">
        <v>97</v>
      </c>
      <c r="F9" s="144"/>
      <c r="G9" s="100" t="s">
        <v>98</v>
      </c>
      <c r="H9" s="101"/>
      <c r="I9" s="101"/>
      <c r="J9" s="18"/>
      <c r="K9" s="145"/>
      <c r="L9" s="145"/>
    </row>
    <row r="10" spans="1:12" ht="18">
      <c r="A10" s="1" t="s">
        <v>18</v>
      </c>
      <c r="B10" s="146" t="s">
        <v>101</v>
      </c>
      <c r="C10" s="147" t="s">
        <v>175</v>
      </c>
      <c r="D10" s="98" t="s">
        <v>189</v>
      </c>
      <c r="E10" s="143" t="s">
        <v>102</v>
      </c>
      <c r="F10" s="144"/>
      <c r="G10" s="100" t="s">
        <v>103</v>
      </c>
      <c r="H10" s="101"/>
      <c r="I10" s="101"/>
      <c r="J10" s="18"/>
      <c r="K10" s="145"/>
      <c r="L10" s="145"/>
    </row>
    <row r="11" spans="1:12" ht="16.5">
      <c r="A11" s="148" t="s">
        <v>25</v>
      </c>
      <c r="B11" s="350" t="s">
        <v>10</v>
      </c>
      <c r="C11" s="351"/>
      <c r="D11" s="351"/>
      <c r="E11" s="351"/>
      <c r="F11" s="351"/>
      <c r="G11" s="351"/>
      <c r="H11" s="351"/>
      <c r="I11" s="351"/>
      <c r="J11" s="351"/>
      <c r="K11" s="351"/>
      <c r="L11" s="352"/>
    </row>
    <row r="12" spans="1:12" ht="49.5">
      <c r="A12" s="1" t="s">
        <v>20</v>
      </c>
      <c r="B12" s="149" t="s">
        <v>128</v>
      </c>
      <c r="C12" s="150" t="s">
        <v>104</v>
      </c>
      <c r="D12" s="116">
        <v>439.78</v>
      </c>
      <c r="E12" s="151" t="s">
        <v>12</v>
      </c>
      <c r="F12" s="144"/>
      <c r="G12" s="100" t="s">
        <v>105</v>
      </c>
      <c r="H12" s="152">
        <v>36</v>
      </c>
      <c r="I12" s="143" t="s">
        <v>14</v>
      </c>
      <c r="J12" s="18"/>
      <c r="K12" s="145"/>
      <c r="L12" s="145"/>
    </row>
    <row r="13" spans="1:12" ht="18">
      <c r="A13" s="1">
        <v>5</v>
      </c>
      <c r="B13" s="149" t="s">
        <v>129</v>
      </c>
      <c r="C13" s="150" t="s">
        <v>17</v>
      </c>
      <c r="D13" s="116">
        <v>658.94</v>
      </c>
      <c r="E13" s="151" t="s">
        <v>12</v>
      </c>
      <c r="F13" s="144"/>
      <c r="G13" s="100" t="s">
        <v>105</v>
      </c>
      <c r="H13" s="152">
        <v>36</v>
      </c>
      <c r="I13" s="143" t="s">
        <v>14</v>
      </c>
      <c r="J13" s="153"/>
      <c r="K13" s="145"/>
      <c r="L13" s="145"/>
    </row>
    <row r="14" spans="1:12" ht="18">
      <c r="A14" s="1">
        <v>6</v>
      </c>
      <c r="B14" s="149" t="s">
        <v>19</v>
      </c>
      <c r="C14" s="150" t="s">
        <v>33</v>
      </c>
      <c r="D14" s="116">
        <v>3079.1</v>
      </c>
      <c r="E14" s="151" t="s">
        <v>12</v>
      </c>
      <c r="F14" s="144"/>
      <c r="G14" s="100" t="s">
        <v>105</v>
      </c>
      <c r="H14" s="152">
        <v>36</v>
      </c>
      <c r="I14" s="143" t="s">
        <v>14</v>
      </c>
      <c r="J14" s="18"/>
      <c r="K14" s="145"/>
      <c r="L14" s="145"/>
    </row>
    <row r="15" spans="1:12" ht="18">
      <c r="A15" s="1">
        <v>7</v>
      </c>
      <c r="B15" s="154" t="s">
        <v>130</v>
      </c>
      <c r="C15" s="155" t="s">
        <v>22</v>
      </c>
      <c r="D15" s="156">
        <v>12479</v>
      </c>
      <c r="E15" s="151" t="s">
        <v>12</v>
      </c>
      <c r="F15" s="144"/>
      <c r="G15" s="100" t="s">
        <v>105</v>
      </c>
      <c r="H15" s="157">
        <v>36</v>
      </c>
      <c r="I15" s="158" t="s">
        <v>14</v>
      </c>
      <c r="J15" s="18"/>
      <c r="K15" s="145"/>
      <c r="L15" s="145"/>
    </row>
    <row r="16" spans="1:12" ht="16.5">
      <c r="A16" s="159" t="s">
        <v>107</v>
      </c>
      <c r="B16" s="353" t="s">
        <v>26</v>
      </c>
      <c r="C16" s="354"/>
      <c r="D16" s="354"/>
      <c r="E16" s="354"/>
      <c r="F16" s="354"/>
      <c r="G16" s="354"/>
      <c r="H16" s="354"/>
      <c r="I16" s="354"/>
      <c r="J16" s="354"/>
      <c r="K16" s="354"/>
      <c r="L16" s="355"/>
    </row>
    <row r="17" spans="1:12" ht="34.5">
      <c r="A17" s="1">
        <v>8</v>
      </c>
      <c r="B17" s="149" t="s">
        <v>131</v>
      </c>
      <c r="C17" s="103" t="s">
        <v>132</v>
      </c>
      <c r="D17" s="124">
        <v>411</v>
      </c>
      <c r="E17" s="160" t="s">
        <v>12</v>
      </c>
      <c r="F17" s="144"/>
      <c r="G17" s="100" t="s">
        <v>29</v>
      </c>
      <c r="H17" s="152">
        <v>6</v>
      </c>
      <c r="I17" s="143" t="s">
        <v>30</v>
      </c>
      <c r="J17" s="18"/>
      <c r="K17" s="145"/>
      <c r="L17" s="145"/>
    </row>
    <row r="18" spans="1:12" ht="34.5">
      <c r="A18" s="1">
        <v>9</v>
      </c>
      <c r="B18" s="149" t="s">
        <v>133</v>
      </c>
      <c r="C18" s="161" t="s">
        <v>134</v>
      </c>
      <c r="D18" s="124">
        <v>865</v>
      </c>
      <c r="E18" s="160" t="s">
        <v>12</v>
      </c>
      <c r="F18" s="144"/>
      <c r="G18" s="100" t="s">
        <v>29</v>
      </c>
      <c r="H18" s="152">
        <v>3</v>
      </c>
      <c r="I18" s="143" t="s">
        <v>30</v>
      </c>
      <c r="J18" s="18"/>
      <c r="K18" s="145"/>
      <c r="L18" s="145"/>
    </row>
    <row r="19" spans="1:12" ht="34.5">
      <c r="A19" s="274">
        <v>10</v>
      </c>
      <c r="B19" s="149" t="s">
        <v>135</v>
      </c>
      <c r="C19" s="150" t="s">
        <v>136</v>
      </c>
      <c r="D19" s="130">
        <v>33831</v>
      </c>
      <c r="E19" s="275" t="s">
        <v>12</v>
      </c>
      <c r="F19" s="276"/>
      <c r="G19" s="277" t="s">
        <v>109</v>
      </c>
      <c r="H19" s="152">
        <v>21</v>
      </c>
      <c r="I19" s="143" t="s">
        <v>30</v>
      </c>
      <c r="J19" s="278"/>
      <c r="K19" s="145"/>
      <c r="L19" s="145"/>
    </row>
    <row r="20" spans="1:12" ht="34.5">
      <c r="A20" s="268">
        <v>11</v>
      </c>
      <c r="B20" s="149" t="s">
        <v>43</v>
      </c>
      <c r="C20" s="150" t="s">
        <v>137</v>
      </c>
      <c r="D20" s="130">
        <v>3079</v>
      </c>
      <c r="E20" s="117" t="s">
        <v>12</v>
      </c>
      <c r="F20" s="296"/>
      <c r="G20" s="294" t="s">
        <v>109</v>
      </c>
      <c r="H20" s="152">
        <v>3</v>
      </c>
      <c r="I20" s="143" t="s">
        <v>30</v>
      </c>
      <c r="J20" s="271"/>
      <c r="K20" s="145"/>
      <c r="L20" s="145"/>
    </row>
    <row r="21" spans="1:12" ht="105.75" customHeight="1" thickBot="1">
      <c r="A21" s="344"/>
      <c r="B21" s="325"/>
      <c r="C21" s="325"/>
      <c r="D21" s="325"/>
      <c r="E21" s="36"/>
      <c r="F21" s="37"/>
      <c r="G21" s="38"/>
      <c r="H21" s="347" t="s">
        <v>138</v>
      </c>
      <c r="I21" s="347"/>
      <c r="J21" s="281" t="s">
        <v>151</v>
      </c>
      <c r="K21" s="291"/>
      <c r="L21" s="281" t="s">
        <v>151</v>
      </c>
    </row>
    <row r="22" spans="1:12" ht="57.75" customHeight="1">
      <c r="A22" s="321" t="s">
        <v>163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2"/>
    </row>
    <row r="23" spans="1:12" ht="18.75" customHeight="1">
      <c r="A23" s="323" t="s">
        <v>205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2"/>
    </row>
    <row r="24" spans="1:12" ht="31.9" customHeight="1">
      <c r="A24" s="321" t="s">
        <v>186</v>
      </c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1"/>
    </row>
  </sheetData>
  <mergeCells count="22">
    <mergeCell ref="B7:L7"/>
    <mergeCell ref="A23:L23"/>
    <mergeCell ref="A24:L24"/>
    <mergeCell ref="B11:L11"/>
    <mergeCell ref="B16:L16"/>
    <mergeCell ref="H21:I21"/>
    <mergeCell ref="A21:D21"/>
    <mergeCell ref="A22:L22"/>
    <mergeCell ref="A1:L1"/>
    <mergeCell ref="A2:L2"/>
    <mergeCell ref="A3:L3"/>
    <mergeCell ref="A4:A6"/>
    <mergeCell ref="B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scale="81" orientation="landscape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24" zoomScaleNormal="100" workbookViewId="0">
      <selection activeCell="Q38" sqref="Q38"/>
    </sheetView>
  </sheetViews>
  <sheetFormatPr defaultRowHeight="14.25"/>
  <cols>
    <col min="1" max="1" width="4.875" customWidth="1"/>
    <col min="2" max="2" width="34.25" customWidth="1"/>
    <col min="3" max="3" width="12.75" customWidth="1"/>
    <col min="4" max="4" width="9" style="194"/>
    <col min="5" max="5" width="9" customWidth="1"/>
    <col min="6" max="6" width="11.5" style="194" customWidth="1"/>
    <col min="7" max="7" width="12.375" style="194" customWidth="1"/>
    <col min="8" max="8" width="5.375" style="194" customWidth="1"/>
    <col min="9" max="9" width="9.375" style="194" customWidth="1"/>
    <col min="10" max="10" width="19.75" style="194" customWidth="1"/>
    <col min="11" max="11" width="6.875" bestFit="1" customWidth="1"/>
    <col min="12" max="12" width="19.875" customWidth="1"/>
  </cols>
  <sheetData>
    <row r="1" spans="1:13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52"/>
    </row>
    <row r="2" spans="1:13" ht="20.25">
      <c r="A2" s="314" t="s">
        <v>139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</row>
    <row r="3" spans="1:13" ht="38.25" customHeight="1">
      <c r="A3" s="315" t="s">
        <v>153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</row>
    <row r="4" spans="1:13" ht="14.25" customHeight="1">
      <c r="A4" s="327" t="s">
        <v>2</v>
      </c>
      <c r="B4" s="316" t="s">
        <v>3</v>
      </c>
      <c r="C4" s="316"/>
      <c r="D4" s="356" t="s">
        <v>4</v>
      </c>
      <c r="E4" s="316" t="s">
        <v>5</v>
      </c>
      <c r="F4" s="356" t="s">
        <v>6</v>
      </c>
      <c r="G4" s="356" t="s">
        <v>5</v>
      </c>
      <c r="H4" s="356" t="s">
        <v>7</v>
      </c>
      <c r="I4" s="356" t="s">
        <v>5</v>
      </c>
      <c r="J4" s="356" t="s">
        <v>8</v>
      </c>
      <c r="K4" s="316" t="s">
        <v>38</v>
      </c>
      <c r="L4" s="316" t="s">
        <v>162</v>
      </c>
    </row>
    <row r="5" spans="1:13" ht="40.5" customHeight="1">
      <c r="A5" s="327"/>
      <c r="B5" s="316"/>
      <c r="C5" s="316"/>
      <c r="D5" s="356"/>
      <c r="E5" s="316"/>
      <c r="F5" s="356"/>
      <c r="G5" s="356"/>
      <c r="H5" s="356"/>
      <c r="I5" s="356"/>
      <c r="J5" s="356"/>
      <c r="K5" s="316"/>
      <c r="L5" s="316"/>
    </row>
    <row r="6" spans="1:13" ht="16.5">
      <c r="A6" s="327"/>
      <c r="B6" s="17">
        <v>1</v>
      </c>
      <c r="C6" s="17">
        <v>2</v>
      </c>
      <c r="D6" s="164">
        <v>3</v>
      </c>
      <c r="E6" s="17">
        <v>4</v>
      </c>
      <c r="F6" s="164">
        <v>5</v>
      </c>
      <c r="G6" s="164">
        <v>6</v>
      </c>
      <c r="H6" s="164">
        <v>7</v>
      </c>
      <c r="I6" s="164">
        <v>8</v>
      </c>
      <c r="J6" s="164">
        <v>9</v>
      </c>
      <c r="K6" s="17">
        <v>10</v>
      </c>
      <c r="L6" s="17">
        <v>11</v>
      </c>
    </row>
    <row r="7" spans="1:13" ht="16.5">
      <c r="A7" s="16" t="s">
        <v>9</v>
      </c>
      <c r="B7" s="318" t="s">
        <v>95</v>
      </c>
      <c r="C7" s="318"/>
      <c r="D7" s="318"/>
      <c r="E7" s="318"/>
      <c r="F7" s="318"/>
      <c r="G7" s="318"/>
      <c r="H7" s="318"/>
      <c r="I7" s="318"/>
      <c r="J7" s="318"/>
      <c r="K7" s="318"/>
      <c r="L7" s="318"/>
    </row>
    <row r="8" spans="1:13" ht="18">
      <c r="A8" s="1" t="s">
        <v>11</v>
      </c>
      <c r="B8" s="165" t="s">
        <v>96</v>
      </c>
      <c r="C8" s="166" t="s">
        <v>174</v>
      </c>
      <c r="D8" s="90" t="s">
        <v>195</v>
      </c>
      <c r="E8" s="138" t="s">
        <v>97</v>
      </c>
      <c r="F8" s="22"/>
      <c r="G8" s="93" t="s">
        <v>98</v>
      </c>
      <c r="H8" s="94"/>
      <c r="I8" s="94"/>
      <c r="J8" s="26"/>
      <c r="K8" s="140"/>
      <c r="L8" s="140"/>
    </row>
    <row r="9" spans="1:13" ht="18">
      <c r="A9" s="1" t="s">
        <v>15</v>
      </c>
      <c r="B9" s="167" t="s">
        <v>99</v>
      </c>
      <c r="C9" s="161" t="s">
        <v>174</v>
      </c>
      <c r="D9" s="98" t="s">
        <v>196</v>
      </c>
      <c r="E9" s="143" t="s">
        <v>97</v>
      </c>
      <c r="F9" s="4"/>
      <c r="G9" s="100" t="s">
        <v>98</v>
      </c>
      <c r="H9" s="101"/>
      <c r="I9" s="101"/>
      <c r="J9" s="18"/>
      <c r="K9" s="145"/>
      <c r="L9" s="145"/>
    </row>
    <row r="10" spans="1:13" ht="18">
      <c r="A10" s="1" t="s">
        <v>18</v>
      </c>
      <c r="B10" s="168" t="s">
        <v>100</v>
      </c>
      <c r="C10" s="161" t="s">
        <v>175</v>
      </c>
      <c r="D10" s="104" t="s">
        <v>197</v>
      </c>
      <c r="E10" s="169" t="s">
        <v>97</v>
      </c>
      <c r="F10" s="4"/>
      <c r="G10" s="106" t="s">
        <v>98</v>
      </c>
      <c r="H10" s="107"/>
      <c r="I10" s="107"/>
      <c r="J10" s="18"/>
      <c r="K10" s="145"/>
      <c r="L10" s="145"/>
    </row>
    <row r="11" spans="1:13" ht="18">
      <c r="A11" s="1" t="s">
        <v>20</v>
      </c>
      <c r="B11" s="170" t="s">
        <v>140</v>
      </c>
      <c r="C11" s="150" t="s">
        <v>175</v>
      </c>
      <c r="D11" s="171" t="s">
        <v>198</v>
      </c>
      <c r="E11" s="122" t="s">
        <v>102</v>
      </c>
      <c r="F11" s="4"/>
      <c r="G11" s="172" t="s">
        <v>103</v>
      </c>
      <c r="H11" s="173"/>
      <c r="I11" s="101"/>
      <c r="J11" s="18"/>
      <c r="K11" s="145"/>
      <c r="L11" s="145"/>
    </row>
    <row r="12" spans="1:13" ht="16.5">
      <c r="A12" s="51" t="s">
        <v>25</v>
      </c>
      <c r="B12" s="350" t="s">
        <v>141</v>
      </c>
      <c r="C12" s="351"/>
      <c r="D12" s="351"/>
      <c r="E12" s="351"/>
      <c r="F12" s="351"/>
      <c r="G12" s="351"/>
      <c r="H12" s="351"/>
      <c r="I12" s="351"/>
      <c r="J12" s="351"/>
      <c r="K12" s="351"/>
      <c r="L12" s="352"/>
    </row>
    <row r="13" spans="1:13" ht="33">
      <c r="A13" s="1" t="s">
        <v>27</v>
      </c>
      <c r="B13" s="149" t="s">
        <v>44</v>
      </c>
      <c r="C13" s="174" t="s">
        <v>190</v>
      </c>
      <c r="D13" s="55">
        <v>707.64</v>
      </c>
      <c r="E13" s="151" t="s">
        <v>12</v>
      </c>
      <c r="F13" s="4"/>
      <c r="G13" s="100" t="s">
        <v>105</v>
      </c>
      <c r="H13" s="175">
        <v>36</v>
      </c>
      <c r="I13" s="176" t="s">
        <v>14</v>
      </c>
      <c r="J13" s="18"/>
      <c r="K13" s="177"/>
      <c r="L13" s="145"/>
    </row>
    <row r="14" spans="1:13" ht="18">
      <c r="A14" s="1" t="s">
        <v>31</v>
      </c>
      <c r="B14" s="149" t="s">
        <v>16</v>
      </c>
      <c r="C14" s="174" t="s">
        <v>191</v>
      </c>
      <c r="D14" s="55">
        <v>987.43</v>
      </c>
      <c r="E14" s="151" t="s">
        <v>12</v>
      </c>
      <c r="F14" s="4"/>
      <c r="G14" s="100" t="s">
        <v>105</v>
      </c>
      <c r="H14" s="175">
        <v>36</v>
      </c>
      <c r="I14" s="176" t="s">
        <v>14</v>
      </c>
      <c r="J14" s="18"/>
      <c r="K14" s="177"/>
      <c r="L14" s="145"/>
    </row>
    <row r="15" spans="1:13" ht="18">
      <c r="A15" s="1" t="s">
        <v>34</v>
      </c>
      <c r="B15" s="154" t="s">
        <v>19</v>
      </c>
      <c r="C15" s="178" t="s">
        <v>192</v>
      </c>
      <c r="D15" s="55">
        <v>5150</v>
      </c>
      <c r="E15" s="151" t="s">
        <v>12</v>
      </c>
      <c r="F15" s="4"/>
      <c r="G15" s="100" t="s">
        <v>105</v>
      </c>
      <c r="H15" s="179">
        <v>36</v>
      </c>
      <c r="I15" s="180" t="s">
        <v>14</v>
      </c>
      <c r="J15" s="18"/>
      <c r="K15" s="177"/>
      <c r="L15" s="145"/>
    </row>
    <row r="16" spans="1:13" ht="18">
      <c r="A16" s="1" t="s">
        <v>36</v>
      </c>
      <c r="B16" s="181" t="s">
        <v>130</v>
      </c>
      <c r="C16" s="182" t="s">
        <v>168</v>
      </c>
      <c r="D16" s="183">
        <v>57086</v>
      </c>
      <c r="E16" s="151" t="s">
        <v>12</v>
      </c>
      <c r="F16" s="4"/>
      <c r="G16" s="100" t="s">
        <v>105</v>
      </c>
      <c r="H16" s="184">
        <v>36</v>
      </c>
      <c r="I16" s="185" t="s">
        <v>14</v>
      </c>
      <c r="J16" s="18"/>
      <c r="K16" s="177"/>
      <c r="L16" s="145"/>
    </row>
    <row r="17" spans="1:12" ht="16.5">
      <c r="A17" s="51" t="s">
        <v>107</v>
      </c>
      <c r="B17" s="353" t="s">
        <v>26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5"/>
    </row>
    <row r="18" spans="1:12" ht="33">
      <c r="A18" s="1" t="s">
        <v>40</v>
      </c>
      <c r="B18" s="149" t="s">
        <v>131</v>
      </c>
      <c r="C18" s="186" t="s">
        <v>193</v>
      </c>
      <c r="D18" s="124">
        <v>231.1</v>
      </c>
      <c r="E18" s="160" t="s">
        <v>12</v>
      </c>
      <c r="F18" s="4"/>
      <c r="G18" s="100" t="s">
        <v>109</v>
      </c>
      <c r="H18" s="187">
        <v>6</v>
      </c>
      <c r="I18" s="176" t="s">
        <v>30</v>
      </c>
      <c r="J18" s="18"/>
      <c r="K18" s="145"/>
      <c r="L18" s="145"/>
    </row>
    <row r="19" spans="1:12" ht="33">
      <c r="A19" s="1" t="s">
        <v>41</v>
      </c>
      <c r="B19" s="149" t="s">
        <v>142</v>
      </c>
      <c r="C19" s="186" t="s">
        <v>194</v>
      </c>
      <c r="D19" s="124">
        <v>638.55999999999995</v>
      </c>
      <c r="E19" s="160" t="s">
        <v>12</v>
      </c>
      <c r="F19" s="4"/>
      <c r="G19" s="100" t="s">
        <v>109</v>
      </c>
      <c r="H19" s="187">
        <v>6</v>
      </c>
      <c r="I19" s="176" t="s">
        <v>30</v>
      </c>
      <c r="J19" s="18"/>
      <c r="K19" s="145"/>
      <c r="L19" s="145"/>
    </row>
    <row r="20" spans="1:12" ht="33">
      <c r="A20" s="13" t="s">
        <v>111</v>
      </c>
      <c r="B20" s="162" t="s">
        <v>135</v>
      </c>
      <c r="C20" s="186" t="s">
        <v>180</v>
      </c>
      <c r="D20" s="124">
        <v>8960</v>
      </c>
      <c r="E20" s="160" t="s">
        <v>12</v>
      </c>
      <c r="F20" s="4"/>
      <c r="G20" s="106" t="s">
        <v>109</v>
      </c>
      <c r="H20" s="188">
        <f>7*3</f>
        <v>21</v>
      </c>
      <c r="I20" s="189" t="s">
        <v>30</v>
      </c>
      <c r="J20" s="18"/>
      <c r="K20" s="145"/>
      <c r="L20" s="145"/>
    </row>
    <row r="21" spans="1:12" ht="33.75" thickBot="1">
      <c r="A21" s="1" t="s">
        <v>114</v>
      </c>
      <c r="B21" s="190" t="s">
        <v>43</v>
      </c>
      <c r="C21" s="191" t="s">
        <v>181</v>
      </c>
      <c r="D21" s="163">
        <v>7775</v>
      </c>
      <c r="E21" s="151" t="s">
        <v>143</v>
      </c>
      <c r="F21" s="4"/>
      <c r="G21" s="100" t="s">
        <v>109</v>
      </c>
      <c r="H21" s="192">
        <v>3</v>
      </c>
      <c r="I21" s="193" t="s">
        <v>30</v>
      </c>
      <c r="J21" s="18"/>
      <c r="K21" s="145"/>
      <c r="L21" s="145"/>
    </row>
    <row r="22" spans="1:12" ht="106.5" customHeight="1" thickBot="1">
      <c r="A22" s="61"/>
      <c r="B22" s="33"/>
      <c r="C22" s="34"/>
      <c r="D22" s="35"/>
      <c r="E22" s="36"/>
      <c r="F22" s="37"/>
      <c r="G22" s="38"/>
      <c r="H22" s="357" t="s">
        <v>144</v>
      </c>
      <c r="I22" s="358"/>
      <c r="J22" s="213" t="s">
        <v>155</v>
      </c>
      <c r="K22" s="39"/>
      <c r="L22" s="213" t="s">
        <v>157</v>
      </c>
    </row>
    <row r="23" spans="1:12" ht="45.75" customHeight="1">
      <c r="A23" s="348" t="s">
        <v>154</v>
      </c>
      <c r="B23" s="348"/>
      <c r="C23" s="348"/>
      <c r="D23" s="348"/>
      <c r="E23" s="348"/>
      <c r="F23" s="348"/>
      <c r="G23" s="348"/>
      <c r="H23" s="348"/>
      <c r="I23" s="348"/>
      <c r="J23" s="348"/>
      <c r="K23" s="348"/>
      <c r="L23" s="348"/>
    </row>
    <row r="24" spans="1:12" ht="14.25" customHeight="1">
      <c r="A24" s="327" t="s">
        <v>2</v>
      </c>
      <c r="B24" s="316" t="s">
        <v>3</v>
      </c>
      <c r="C24" s="316"/>
      <c r="D24" s="356" t="s">
        <v>4</v>
      </c>
      <c r="E24" s="356" t="s">
        <v>5</v>
      </c>
      <c r="F24" s="356" t="s">
        <v>6</v>
      </c>
      <c r="G24" s="356" t="s">
        <v>5</v>
      </c>
      <c r="H24" s="356" t="s">
        <v>7</v>
      </c>
      <c r="I24" s="356" t="s">
        <v>5</v>
      </c>
      <c r="J24" s="356" t="s">
        <v>8</v>
      </c>
      <c r="K24" s="316" t="s">
        <v>38</v>
      </c>
      <c r="L24" s="363" t="s">
        <v>162</v>
      </c>
    </row>
    <row r="25" spans="1:12" ht="48" customHeight="1">
      <c r="A25" s="327"/>
      <c r="B25" s="316"/>
      <c r="C25" s="316"/>
      <c r="D25" s="356"/>
      <c r="E25" s="356"/>
      <c r="F25" s="356"/>
      <c r="G25" s="356"/>
      <c r="H25" s="356"/>
      <c r="I25" s="356"/>
      <c r="J25" s="356"/>
      <c r="K25" s="316"/>
      <c r="L25" s="364"/>
    </row>
    <row r="26" spans="1:12" ht="16.5">
      <c r="A26" s="327"/>
      <c r="B26" s="17">
        <v>1</v>
      </c>
      <c r="C26" s="17">
        <v>2</v>
      </c>
      <c r="D26" s="164">
        <v>3</v>
      </c>
      <c r="E26" s="164">
        <v>4</v>
      </c>
      <c r="F26" s="164">
        <v>5</v>
      </c>
      <c r="G26" s="164">
        <v>6</v>
      </c>
      <c r="H26" s="164">
        <v>7</v>
      </c>
      <c r="I26" s="164">
        <v>8</v>
      </c>
      <c r="J26" s="164">
        <v>9</v>
      </c>
      <c r="K26" s="17">
        <v>10</v>
      </c>
      <c r="L26" s="17">
        <v>11</v>
      </c>
    </row>
    <row r="27" spans="1:12" ht="16.5">
      <c r="A27" s="16" t="s">
        <v>9</v>
      </c>
      <c r="B27" s="359" t="s">
        <v>141</v>
      </c>
      <c r="C27" s="359"/>
      <c r="D27" s="359"/>
      <c r="E27" s="359"/>
      <c r="F27" s="359"/>
      <c r="G27" s="359"/>
      <c r="H27" s="359"/>
      <c r="I27" s="359"/>
      <c r="J27" s="359"/>
      <c r="K27" s="359"/>
      <c r="L27" s="359"/>
    </row>
    <row r="28" spans="1:12" ht="18">
      <c r="A28" s="1" t="s">
        <v>11</v>
      </c>
      <c r="B28" s="88" t="s">
        <v>44</v>
      </c>
      <c r="C28" s="195" t="s">
        <v>145</v>
      </c>
      <c r="D28" s="54">
        <f>105.11+46.85</f>
        <v>151.96</v>
      </c>
      <c r="E28" s="196" t="s">
        <v>12</v>
      </c>
      <c r="F28" s="22"/>
      <c r="G28" s="93" t="s">
        <v>105</v>
      </c>
      <c r="H28" s="197">
        <v>36</v>
      </c>
      <c r="I28" s="198" t="s">
        <v>14</v>
      </c>
      <c r="J28" s="26"/>
      <c r="K28" s="140"/>
      <c r="L28" s="140"/>
    </row>
    <row r="29" spans="1:12" ht="18">
      <c r="A29" s="1" t="s">
        <v>15</v>
      </c>
      <c r="B29" s="96" t="s">
        <v>16</v>
      </c>
      <c r="C29" s="174" t="s">
        <v>146</v>
      </c>
      <c r="D29" s="55">
        <f>136.19+65.39</f>
        <v>201.57999999999998</v>
      </c>
      <c r="E29" s="151" t="s">
        <v>12</v>
      </c>
      <c r="F29" s="4"/>
      <c r="G29" s="100" t="s">
        <v>105</v>
      </c>
      <c r="H29" s="199">
        <v>36</v>
      </c>
      <c r="I29" s="200" t="s">
        <v>14</v>
      </c>
      <c r="J29" s="18"/>
      <c r="K29" s="145"/>
      <c r="L29" s="145"/>
    </row>
    <row r="30" spans="1:12" ht="18">
      <c r="A30" s="1" t="s">
        <v>18</v>
      </c>
      <c r="B30" s="201" t="s">
        <v>19</v>
      </c>
      <c r="C30" s="178" t="s">
        <v>147</v>
      </c>
      <c r="D30" s="55">
        <v>97.2</v>
      </c>
      <c r="E30" s="151" t="s">
        <v>12</v>
      </c>
      <c r="F30" s="4"/>
      <c r="G30" s="100" t="s">
        <v>105</v>
      </c>
      <c r="H30" s="202">
        <v>36</v>
      </c>
      <c r="I30" s="203" t="s">
        <v>14</v>
      </c>
      <c r="J30" s="18"/>
      <c r="K30" s="145"/>
      <c r="L30" s="145"/>
    </row>
    <row r="31" spans="1:12" ht="18">
      <c r="A31" s="1" t="s">
        <v>20</v>
      </c>
      <c r="B31" s="204" t="s">
        <v>130</v>
      </c>
      <c r="C31" s="182" t="s">
        <v>22</v>
      </c>
      <c r="D31" s="183">
        <v>2071</v>
      </c>
      <c r="E31" s="151" t="s">
        <v>12</v>
      </c>
      <c r="F31" s="4"/>
      <c r="G31" s="100" t="s">
        <v>105</v>
      </c>
      <c r="H31" s="205">
        <v>36</v>
      </c>
      <c r="I31" s="206" t="s">
        <v>14</v>
      </c>
      <c r="J31" s="18"/>
      <c r="K31" s="145"/>
      <c r="L31" s="145"/>
    </row>
    <row r="32" spans="1:12" ht="16.5">
      <c r="A32" s="51" t="s">
        <v>25</v>
      </c>
      <c r="B32" s="360" t="s">
        <v>26</v>
      </c>
      <c r="C32" s="361"/>
      <c r="D32" s="361"/>
      <c r="E32" s="361"/>
      <c r="F32" s="361"/>
      <c r="G32" s="361"/>
      <c r="H32" s="361"/>
      <c r="I32" s="361"/>
      <c r="J32" s="361"/>
      <c r="K32" s="361"/>
      <c r="L32" s="362"/>
    </row>
    <row r="33" spans="1:12" ht="33">
      <c r="A33" s="1" t="s">
        <v>27</v>
      </c>
      <c r="B33" s="207" t="s">
        <v>131</v>
      </c>
      <c r="C33" s="186" t="s">
        <v>148</v>
      </c>
      <c r="D33" s="124">
        <f>50.4+15.3+2.7</f>
        <v>68.400000000000006</v>
      </c>
      <c r="E33" s="160" t="s">
        <v>12</v>
      </c>
      <c r="F33" s="4"/>
      <c r="G33" s="100" t="s">
        <v>109</v>
      </c>
      <c r="H33" s="187">
        <v>6</v>
      </c>
      <c r="I33" s="200" t="s">
        <v>30</v>
      </c>
      <c r="J33" s="18"/>
      <c r="K33" s="145"/>
      <c r="L33" s="145"/>
    </row>
    <row r="34" spans="1:12" ht="33">
      <c r="A34" s="1" t="s">
        <v>31</v>
      </c>
      <c r="B34" s="207" t="s">
        <v>142</v>
      </c>
      <c r="C34" s="186" t="s">
        <v>149</v>
      </c>
      <c r="D34" s="124">
        <v>26.1</v>
      </c>
      <c r="E34" s="160" t="s">
        <v>12</v>
      </c>
      <c r="F34" s="4"/>
      <c r="G34" s="100" t="s">
        <v>109</v>
      </c>
      <c r="H34" s="187">
        <v>6</v>
      </c>
      <c r="I34" s="200" t="s">
        <v>30</v>
      </c>
      <c r="J34" s="18"/>
      <c r="K34" s="145"/>
      <c r="L34" s="145"/>
    </row>
    <row r="35" spans="1:12" ht="33">
      <c r="A35" s="13" t="s">
        <v>34</v>
      </c>
      <c r="B35" s="114" t="s">
        <v>135</v>
      </c>
      <c r="C35" s="186" t="s">
        <v>113</v>
      </c>
      <c r="D35" s="124">
        <v>916</v>
      </c>
      <c r="E35" s="160" t="s">
        <v>24</v>
      </c>
      <c r="F35" s="4"/>
      <c r="G35" s="106" t="s">
        <v>109</v>
      </c>
      <c r="H35" s="208">
        <f>7*3</f>
        <v>21</v>
      </c>
      <c r="I35" s="209" t="s">
        <v>30</v>
      </c>
      <c r="J35" s="18"/>
      <c r="K35" s="145"/>
      <c r="L35" s="145"/>
    </row>
    <row r="36" spans="1:12" ht="33.75" thickBot="1">
      <c r="A36" s="1" t="s">
        <v>36</v>
      </c>
      <c r="B36" s="210" t="s">
        <v>43</v>
      </c>
      <c r="C36" s="191" t="s">
        <v>116</v>
      </c>
      <c r="D36" s="163">
        <v>1950.1</v>
      </c>
      <c r="E36" s="151" t="s">
        <v>24</v>
      </c>
      <c r="F36" s="4"/>
      <c r="G36" s="100" t="s">
        <v>109</v>
      </c>
      <c r="H36" s="211">
        <v>3</v>
      </c>
      <c r="I36" s="212" t="s">
        <v>30</v>
      </c>
      <c r="J36" s="18"/>
      <c r="K36" s="145"/>
      <c r="L36" s="145"/>
    </row>
    <row r="37" spans="1:12" ht="81.75" customHeight="1" thickBot="1">
      <c r="A37" s="365"/>
      <c r="B37" s="366"/>
      <c r="C37" s="366"/>
      <c r="D37" s="366"/>
      <c r="E37" s="366"/>
      <c r="F37" s="366"/>
      <c r="G37" s="367"/>
      <c r="H37" s="357" t="s">
        <v>150</v>
      </c>
      <c r="I37" s="357"/>
      <c r="J37" s="213" t="s">
        <v>156</v>
      </c>
      <c r="K37" s="39"/>
      <c r="L37" s="213" t="s">
        <v>158</v>
      </c>
    </row>
    <row r="38" spans="1:12" ht="149.25" thickBot="1">
      <c r="A38" s="368"/>
      <c r="B38" s="325"/>
      <c r="C38" s="325"/>
      <c r="D38" s="322"/>
      <c r="E38" s="322"/>
      <c r="F38" s="322"/>
      <c r="G38" s="326"/>
      <c r="H38" s="357" t="s">
        <v>161</v>
      </c>
      <c r="I38" s="357"/>
      <c r="J38" s="213" t="s">
        <v>159</v>
      </c>
      <c r="K38" s="39"/>
      <c r="L38" s="213" t="s">
        <v>160</v>
      </c>
    </row>
    <row r="39" spans="1:12" ht="54.75" customHeight="1">
      <c r="A39" s="321" t="s">
        <v>163</v>
      </c>
      <c r="B39" s="321"/>
      <c r="C39" s="321"/>
      <c r="D39" s="321"/>
      <c r="E39" s="321"/>
      <c r="F39" s="321"/>
      <c r="G39" s="321"/>
      <c r="H39" s="321"/>
      <c r="I39" s="321"/>
      <c r="J39" s="321"/>
      <c r="K39" s="321"/>
      <c r="L39" s="322"/>
    </row>
    <row r="40" spans="1:12" ht="13.5" customHeight="1">
      <c r="A40" s="323" t="s">
        <v>206</v>
      </c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2"/>
    </row>
    <row r="41" spans="1:12" ht="44.25" customHeight="1">
      <c r="A41" s="321" t="s">
        <v>186</v>
      </c>
      <c r="B41" s="321"/>
      <c r="C41" s="321"/>
      <c r="D41" s="321"/>
      <c r="E41" s="321"/>
      <c r="F41" s="321"/>
      <c r="G41" s="321"/>
      <c r="H41" s="321"/>
      <c r="I41" s="321"/>
      <c r="J41" s="321"/>
      <c r="K41" s="321"/>
      <c r="L41" s="321"/>
    </row>
  </sheetData>
  <mergeCells count="39">
    <mergeCell ref="A39:L39"/>
    <mergeCell ref="A37:G37"/>
    <mergeCell ref="A38:G38"/>
    <mergeCell ref="A40:L40"/>
    <mergeCell ref="A41:L41"/>
    <mergeCell ref="B27:L27"/>
    <mergeCell ref="B32:L32"/>
    <mergeCell ref="H37:I37"/>
    <mergeCell ref="H38:I38"/>
    <mergeCell ref="H24:H25"/>
    <mergeCell ref="I24:I25"/>
    <mergeCell ref="J24:J25"/>
    <mergeCell ref="K24:K25"/>
    <mergeCell ref="L24:L25"/>
    <mergeCell ref="G24:G25"/>
    <mergeCell ref="A24:A26"/>
    <mergeCell ref="B24:C25"/>
    <mergeCell ref="D24:D25"/>
    <mergeCell ref="E24:E25"/>
    <mergeCell ref="F24:F25"/>
    <mergeCell ref="B12:L12"/>
    <mergeCell ref="B17:L17"/>
    <mergeCell ref="H22:I22"/>
    <mergeCell ref="A23:L23"/>
    <mergeCell ref="I4:I5"/>
    <mergeCell ref="J4:J5"/>
    <mergeCell ref="K4:K5"/>
    <mergeCell ref="L4:L5"/>
    <mergeCell ref="B7:L7"/>
    <mergeCell ref="A1:L1"/>
    <mergeCell ref="A2:L2"/>
    <mergeCell ref="A3:L3"/>
    <mergeCell ref="A4:A6"/>
    <mergeCell ref="B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71" orientation="landscape" r:id="rId1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4" zoomScaleNormal="100" workbookViewId="0">
      <selection activeCell="G34" sqref="G34"/>
    </sheetView>
  </sheetViews>
  <sheetFormatPr defaultRowHeight="14.25"/>
  <cols>
    <col min="1" max="1" width="4.875" customWidth="1"/>
    <col min="2" max="2" width="29.125" bestFit="1" customWidth="1"/>
    <col min="3" max="3" width="15.25" customWidth="1"/>
    <col min="4" max="4" width="8" customWidth="1"/>
    <col min="5" max="5" width="9" customWidth="1"/>
    <col min="6" max="6" width="11.5" customWidth="1"/>
    <col min="7" max="7" width="12.375" customWidth="1"/>
    <col min="8" max="8" width="5.375" customWidth="1"/>
    <col min="9" max="9" width="8.625" customWidth="1"/>
    <col min="10" max="10" width="17.25" customWidth="1"/>
    <col min="11" max="11" width="9" style="267"/>
    <col min="12" max="12" width="18.25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</row>
    <row r="2" spans="1:12" ht="18">
      <c r="A2" s="375" t="s">
        <v>199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18">
      <c r="A3" s="376" t="s">
        <v>200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2" ht="14.25" customHeight="1">
      <c r="A4" s="327" t="s">
        <v>2</v>
      </c>
      <c r="B4" s="316" t="s">
        <v>3</v>
      </c>
      <c r="C4" s="316"/>
      <c r="D4" s="316" t="s">
        <v>4</v>
      </c>
      <c r="E4" s="316" t="s">
        <v>5</v>
      </c>
      <c r="F4" s="316" t="s">
        <v>6</v>
      </c>
      <c r="G4" s="316" t="s">
        <v>5</v>
      </c>
      <c r="H4" s="316" t="s">
        <v>7</v>
      </c>
      <c r="I4" s="316" t="s">
        <v>5</v>
      </c>
      <c r="J4" s="316" t="s">
        <v>8</v>
      </c>
      <c r="K4" s="316" t="s">
        <v>38</v>
      </c>
      <c r="L4" s="316" t="s">
        <v>162</v>
      </c>
    </row>
    <row r="5" spans="1:12" ht="43.5" customHeight="1">
      <c r="A5" s="327"/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</row>
    <row r="6" spans="1:12" ht="16.5">
      <c r="A6" s="327"/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</row>
    <row r="7" spans="1:12" ht="16.5">
      <c r="A7" s="135" t="s">
        <v>9</v>
      </c>
      <c r="B7" s="372" t="s">
        <v>95</v>
      </c>
      <c r="C7" s="373"/>
      <c r="D7" s="373"/>
      <c r="E7" s="373"/>
      <c r="F7" s="373"/>
      <c r="G7" s="373"/>
      <c r="H7" s="373"/>
      <c r="I7" s="373"/>
      <c r="J7" s="373"/>
      <c r="K7" s="373"/>
      <c r="L7" s="374"/>
    </row>
    <row r="8" spans="1:12" ht="18">
      <c r="A8" s="215" t="s">
        <v>11</v>
      </c>
      <c r="B8" s="88" t="s">
        <v>96</v>
      </c>
      <c r="C8" s="216" t="s">
        <v>174</v>
      </c>
      <c r="D8" s="217" t="s">
        <v>211</v>
      </c>
      <c r="E8" s="91" t="s">
        <v>97</v>
      </c>
      <c r="F8" s="22"/>
      <c r="G8" s="93" t="s">
        <v>98</v>
      </c>
      <c r="H8" s="94"/>
      <c r="I8" s="94"/>
      <c r="J8" s="26"/>
      <c r="K8" s="218"/>
      <c r="L8" s="19"/>
    </row>
    <row r="9" spans="1:12" ht="18">
      <c r="A9" s="215" t="s">
        <v>15</v>
      </c>
      <c r="B9" s="96" t="s">
        <v>99</v>
      </c>
      <c r="C9" s="219" t="s">
        <v>174</v>
      </c>
      <c r="D9" s="220" t="s">
        <v>212</v>
      </c>
      <c r="E9" s="99" t="s">
        <v>97</v>
      </c>
      <c r="F9" s="22"/>
      <c r="G9" s="100" t="s">
        <v>98</v>
      </c>
      <c r="H9" s="101"/>
      <c r="I9" s="101"/>
      <c r="J9" s="26"/>
      <c r="K9" s="218"/>
      <c r="L9" s="19"/>
    </row>
    <row r="10" spans="1:12" ht="18">
      <c r="A10" s="215" t="s">
        <v>18</v>
      </c>
      <c r="B10" s="102" t="s">
        <v>100</v>
      </c>
      <c r="C10" s="219" t="s">
        <v>175</v>
      </c>
      <c r="D10" s="221" t="s">
        <v>213</v>
      </c>
      <c r="E10" s="105" t="s">
        <v>97</v>
      </c>
      <c r="F10" s="22"/>
      <c r="G10" s="106" t="s">
        <v>98</v>
      </c>
      <c r="H10" s="101"/>
      <c r="I10" s="101"/>
      <c r="J10" s="26"/>
      <c r="K10" s="218"/>
      <c r="L10" s="19"/>
    </row>
    <row r="11" spans="1:12" ht="18">
      <c r="A11" s="215" t="s">
        <v>20</v>
      </c>
      <c r="B11" s="222" t="s">
        <v>101</v>
      </c>
      <c r="C11" s="223" t="s">
        <v>175</v>
      </c>
      <c r="D11" s="224" t="s">
        <v>214</v>
      </c>
      <c r="E11" s="225" t="s">
        <v>102</v>
      </c>
      <c r="F11" s="226"/>
      <c r="G11" s="106" t="s">
        <v>103</v>
      </c>
      <c r="H11" s="107"/>
      <c r="I11" s="107"/>
      <c r="J11" s="227"/>
      <c r="K11" s="228"/>
      <c r="L11" s="42"/>
    </row>
    <row r="12" spans="1:12" ht="16.5">
      <c r="A12" s="135" t="s">
        <v>25</v>
      </c>
      <c r="B12" s="345" t="s">
        <v>10</v>
      </c>
      <c r="C12" s="345"/>
      <c r="D12" s="345"/>
      <c r="E12" s="345"/>
      <c r="F12" s="345"/>
      <c r="G12" s="345"/>
      <c r="H12" s="345"/>
      <c r="I12" s="345"/>
      <c r="J12" s="345"/>
      <c r="K12" s="345"/>
      <c r="L12" s="345"/>
    </row>
    <row r="13" spans="1:12" ht="18">
      <c r="A13" s="215" t="s">
        <v>27</v>
      </c>
      <c r="B13" s="229" t="s">
        <v>44</v>
      </c>
      <c r="C13" s="230" t="s">
        <v>190</v>
      </c>
      <c r="D13" s="231">
        <v>640</v>
      </c>
      <c r="E13" s="232" t="s">
        <v>12</v>
      </c>
      <c r="F13" s="233"/>
      <c r="G13" s="234" t="s">
        <v>105</v>
      </c>
      <c r="H13" s="235">
        <v>36</v>
      </c>
      <c r="I13" s="236" t="s">
        <v>14</v>
      </c>
      <c r="J13" s="237"/>
      <c r="K13" s="238"/>
      <c r="L13" s="239"/>
    </row>
    <row r="14" spans="1:12" ht="18">
      <c r="A14" s="240" t="s">
        <v>31</v>
      </c>
      <c r="B14" s="241" t="s">
        <v>16</v>
      </c>
      <c r="C14" s="242" t="s">
        <v>166</v>
      </c>
      <c r="D14" s="243">
        <v>924.9</v>
      </c>
      <c r="E14" s="244" t="s">
        <v>12</v>
      </c>
      <c r="F14" s="233"/>
      <c r="G14" s="245" t="s">
        <v>105</v>
      </c>
      <c r="H14" s="246">
        <v>36</v>
      </c>
      <c r="I14" s="247" t="s">
        <v>14</v>
      </c>
      <c r="J14" s="237"/>
      <c r="K14" s="238"/>
      <c r="L14" s="239"/>
    </row>
    <row r="15" spans="1:12" ht="18">
      <c r="A15" s="215" t="s">
        <v>34</v>
      </c>
      <c r="B15" s="248" t="s">
        <v>19</v>
      </c>
      <c r="C15" s="249" t="s">
        <v>170</v>
      </c>
      <c r="D15" s="250">
        <v>4102</v>
      </c>
      <c r="E15" s="251" t="s">
        <v>12</v>
      </c>
      <c r="F15" s="233"/>
      <c r="G15" s="252" t="s">
        <v>105</v>
      </c>
      <c r="H15" s="253">
        <v>36</v>
      </c>
      <c r="I15" s="254" t="s">
        <v>14</v>
      </c>
      <c r="J15" s="237"/>
      <c r="K15" s="238"/>
      <c r="L15" s="239"/>
    </row>
    <row r="16" spans="1:12" ht="18">
      <c r="A16" s="215" t="s">
        <v>36</v>
      </c>
      <c r="B16" s="248" t="s">
        <v>130</v>
      </c>
      <c r="C16" s="249" t="s">
        <v>168</v>
      </c>
      <c r="D16" s="255">
        <v>60853</v>
      </c>
      <c r="E16" s="251" t="s">
        <v>12</v>
      </c>
      <c r="F16" s="233"/>
      <c r="G16" s="252" t="s">
        <v>105</v>
      </c>
      <c r="H16" s="253">
        <v>36</v>
      </c>
      <c r="I16" s="254" t="s">
        <v>14</v>
      </c>
      <c r="J16" s="237"/>
      <c r="K16" s="238"/>
      <c r="L16" s="239"/>
    </row>
    <row r="17" spans="1:12" ht="16.5">
      <c r="A17" s="135" t="s">
        <v>107</v>
      </c>
      <c r="B17" s="370" t="s">
        <v>26</v>
      </c>
      <c r="C17" s="370"/>
      <c r="D17" s="370"/>
      <c r="E17" s="370"/>
      <c r="F17" s="370"/>
      <c r="G17" s="370"/>
      <c r="H17" s="370"/>
      <c r="I17" s="370"/>
      <c r="J17" s="370"/>
      <c r="K17" s="370"/>
      <c r="L17" s="370"/>
    </row>
    <row r="18" spans="1:12" ht="33">
      <c r="A18" s="256" t="s">
        <v>40</v>
      </c>
      <c r="B18" s="229" t="s">
        <v>131</v>
      </c>
      <c r="C18" s="257" t="s">
        <v>207</v>
      </c>
      <c r="D18" s="258">
        <v>32</v>
      </c>
      <c r="E18" s="259" t="s">
        <v>12</v>
      </c>
      <c r="F18" s="233"/>
      <c r="G18" s="234" t="s">
        <v>109</v>
      </c>
      <c r="H18" s="235">
        <f>2*3</f>
        <v>6</v>
      </c>
      <c r="I18" s="236" t="s">
        <v>30</v>
      </c>
      <c r="J18" s="237"/>
      <c r="K18" s="238"/>
      <c r="L18" s="239"/>
    </row>
    <row r="19" spans="1:12" ht="33">
      <c r="A19" s="256" t="s">
        <v>41</v>
      </c>
      <c r="B19" s="260" t="s">
        <v>201</v>
      </c>
      <c r="C19" s="242" t="s">
        <v>208</v>
      </c>
      <c r="D19" s="261">
        <v>1158</v>
      </c>
      <c r="E19" s="244" t="s">
        <v>12</v>
      </c>
      <c r="F19" s="233"/>
      <c r="G19" s="252" t="s">
        <v>109</v>
      </c>
      <c r="H19" s="262">
        <v>3</v>
      </c>
      <c r="I19" s="263" t="s">
        <v>30</v>
      </c>
      <c r="J19" s="237"/>
      <c r="K19" s="238"/>
      <c r="L19" s="239"/>
    </row>
    <row r="20" spans="1:12" ht="33">
      <c r="A20" s="279" t="s">
        <v>111</v>
      </c>
      <c r="B20" s="241" t="s">
        <v>133</v>
      </c>
      <c r="C20" s="242" t="s">
        <v>208</v>
      </c>
      <c r="D20" s="261">
        <v>642</v>
      </c>
      <c r="E20" s="244" t="s">
        <v>12</v>
      </c>
      <c r="F20" s="280"/>
      <c r="G20" s="245" t="s">
        <v>109</v>
      </c>
      <c r="H20" s="246">
        <v>3</v>
      </c>
      <c r="I20" s="247" t="s">
        <v>30</v>
      </c>
      <c r="J20" s="264"/>
      <c r="K20" s="265"/>
      <c r="L20" s="266"/>
    </row>
    <row r="21" spans="1:12" ht="33">
      <c r="A21" s="283" t="s">
        <v>114</v>
      </c>
      <c r="B21" s="260" t="s">
        <v>135</v>
      </c>
      <c r="C21" s="284" t="s">
        <v>209</v>
      </c>
      <c r="D21" s="285">
        <v>2047</v>
      </c>
      <c r="E21" s="286" t="s">
        <v>12</v>
      </c>
      <c r="F21" s="287"/>
      <c r="G21" s="288" t="s">
        <v>109</v>
      </c>
      <c r="H21" s="262">
        <f>3*7</f>
        <v>21</v>
      </c>
      <c r="I21" s="263" t="s">
        <v>30</v>
      </c>
      <c r="J21" s="287"/>
      <c r="K21" s="238"/>
      <c r="L21" s="239"/>
    </row>
    <row r="22" spans="1:12" ht="33">
      <c r="A22" s="283" t="s">
        <v>119</v>
      </c>
      <c r="B22" s="260" t="s">
        <v>43</v>
      </c>
      <c r="C22" s="284" t="s">
        <v>210</v>
      </c>
      <c r="D22" s="285">
        <v>6233</v>
      </c>
      <c r="E22" s="286" t="s">
        <v>12</v>
      </c>
      <c r="F22" s="287"/>
      <c r="G22" s="288" t="s">
        <v>109</v>
      </c>
      <c r="H22" s="262">
        <v>3</v>
      </c>
      <c r="I22" s="263" t="s">
        <v>30</v>
      </c>
      <c r="J22" s="287"/>
      <c r="K22" s="238"/>
      <c r="L22" s="239"/>
    </row>
    <row r="23" spans="1:12" ht="105" customHeight="1" thickBot="1">
      <c r="A23" s="369"/>
      <c r="B23" s="325"/>
      <c r="C23" s="325"/>
      <c r="D23" s="325"/>
      <c r="E23" s="325"/>
      <c r="F23" s="325"/>
      <c r="G23" s="326"/>
      <c r="H23" s="371" t="s">
        <v>202</v>
      </c>
      <c r="I23" s="371"/>
      <c r="J23" s="281" t="s">
        <v>151</v>
      </c>
      <c r="K23" s="282"/>
      <c r="L23" s="281" t="s">
        <v>152</v>
      </c>
    </row>
    <row r="24" spans="1:12" ht="51" customHeight="1">
      <c r="A24" s="321" t="s">
        <v>163</v>
      </c>
      <c r="B24" s="321"/>
      <c r="C24" s="321"/>
      <c r="D24" s="321"/>
      <c r="E24" s="321"/>
      <c r="F24" s="321"/>
      <c r="G24" s="321"/>
      <c r="H24" s="321"/>
      <c r="I24" s="321"/>
      <c r="J24" s="321"/>
      <c r="K24" s="321"/>
      <c r="L24" s="322"/>
    </row>
    <row r="25" spans="1:12" ht="23.25" customHeight="1">
      <c r="A25" s="323" t="s">
        <v>215</v>
      </c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2"/>
    </row>
    <row r="26" spans="1:12" ht="48" customHeight="1">
      <c r="A26" s="321" t="s">
        <v>186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</row>
  </sheetData>
  <mergeCells count="22">
    <mergeCell ref="A24:L24"/>
    <mergeCell ref="A25:L25"/>
    <mergeCell ref="A26:L26"/>
    <mergeCell ref="A23:G23"/>
    <mergeCell ref="A1:L1"/>
    <mergeCell ref="B12:L12"/>
    <mergeCell ref="B17:L17"/>
    <mergeCell ref="H23:I23"/>
    <mergeCell ref="I4:I5"/>
    <mergeCell ref="J4:J5"/>
    <mergeCell ref="K4:K5"/>
    <mergeCell ref="L4:L5"/>
    <mergeCell ref="B7:L7"/>
    <mergeCell ref="A2:L2"/>
    <mergeCell ref="A3:L3"/>
    <mergeCell ref="A4:A6"/>
    <mergeCell ref="H4:H5"/>
    <mergeCell ref="B4:C5"/>
    <mergeCell ref="D4:D5"/>
    <mergeCell ref="E4:E5"/>
    <mergeCell ref="F4:F5"/>
    <mergeCell ref="G4:G5"/>
  </mergeCells>
  <pageMargins left="0.7" right="0.7" top="0.75" bottom="0.75" header="0.3" footer="0.3"/>
  <pageSetup paperSize="9" scale="81" orientation="landscape" r:id="rId1"/>
  <rowBreaks count="1" manualBreakCount="1">
    <brk id="2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topLeftCell="A10" zoomScaleNormal="100" workbookViewId="0">
      <selection activeCell="G23" sqref="G23"/>
    </sheetView>
  </sheetViews>
  <sheetFormatPr defaultRowHeight="14.25"/>
  <cols>
    <col min="1" max="1" width="4.875" customWidth="1"/>
    <col min="2" max="2" width="29.125" customWidth="1"/>
    <col min="3" max="3" width="11.25" bestFit="1" customWidth="1"/>
    <col min="4" max="4" width="7.125" customWidth="1"/>
    <col min="5" max="5" width="9" customWidth="1"/>
    <col min="6" max="6" width="11.5" customWidth="1"/>
    <col min="7" max="7" width="11.625" customWidth="1"/>
    <col min="8" max="8" width="5.375" customWidth="1"/>
    <col min="9" max="9" width="8.625" customWidth="1"/>
    <col min="10" max="10" width="17.875" customWidth="1"/>
    <col min="11" max="11" width="6.75" bestFit="1" customWidth="1"/>
    <col min="12" max="12" width="17.5" customWidth="1"/>
  </cols>
  <sheetData>
    <row r="1" spans="1:12" ht="18">
      <c r="A1" s="313" t="s">
        <v>164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22"/>
    </row>
    <row r="2" spans="1:12" ht="20.25">
      <c r="A2" s="342" t="s">
        <v>216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</row>
    <row r="3" spans="1:12" ht="20.25">
      <c r="A3" s="342" t="s">
        <v>217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4.25" customHeight="1">
      <c r="A4" s="318" t="s">
        <v>2</v>
      </c>
      <c r="B4" s="359" t="s">
        <v>3</v>
      </c>
      <c r="C4" s="359"/>
      <c r="D4" s="359" t="s">
        <v>4</v>
      </c>
      <c r="E4" s="359" t="s">
        <v>5</v>
      </c>
      <c r="F4" s="359" t="s">
        <v>6</v>
      </c>
      <c r="G4" s="359" t="s">
        <v>5</v>
      </c>
      <c r="H4" s="359" t="s">
        <v>7</v>
      </c>
      <c r="I4" s="359" t="s">
        <v>5</v>
      </c>
      <c r="J4" s="359" t="s">
        <v>8</v>
      </c>
      <c r="K4" s="316" t="s">
        <v>38</v>
      </c>
      <c r="L4" s="316" t="s">
        <v>162</v>
      </c>
    </row>
    <row r="5" spans="1:12" ht="39" customHeight="1">
      <c r="A5" s="318"/>
      <c r="B5" s="359"/>
      <c r="C5" s="359"/>
      <c r="D5" s="359"/>
      <c r="E5" s="359"/>
      <c r="F5" s="359"/>
      <c r="G5" s="359"/>
      <c r="H5" s="359"/>
      <c r="I5" s="359"/>
      <c r="J5" s="359"/>
      <c r="K5" s="316"/>
      <c r="L5" s="316"/>
    </row>
    <row r="6" spans="1:12" ht="16.5">
      <c r="A6" s="318"/>
      <c r="B6" s="53">
        <v>1</v>
      </c>
      <c r="C6" s="53">
        <v>2</v>
      </c>
      <c r="D6" s="53">
        <v>3</v>
      </c>
      <c r="E6" s="53">
        <v>4</v>
      </c>
      <c r="F6" s="53">
        <v>5</v>
      </c>
      <c r="G6" s="53">
        <v>6</v>
      </c>
      <c r="H6" s="53">
        <v>7</v>
      </c>
      <c r="I6" s="53">
        <v>8</v>
      </c>
      <c r="J6" s="53">
        <v>9</v>
      </c>
      <c r="K6" s="17">
        <v>10</v>
      </c>
      <c r="L6" s="17">
        <v>11</v>
      </c>
    </row>
    <row r="7" spans="1:12" ht="16.5">
      <c r="A7" s="53" t="s">
        <v>9</v>
      </c>
      <c r="B7" s="377" t="s">
        <v>10</v>
      </c>
      <c r="C7" s="378"/>
      <c r="D7" s="378"/>
      <c r="E7" s="378"/>
      <c r="F7" s="378"/>
      <c r="G7" s="378"/>
      <c r="H7" s="378"/>
      <c r="I7" s="378"/>
      <c r="J7" s="378"/>
      <c r="K7" s="378"/>
      <c r="L7" s="379"/>
    </row>
    <row r="8" spans="1:12" ht="33">
      <c r="A8" s="268" t="s">
        <v>11</v>
      </c>
      <c r="B8" s="207" t="s">
        <v>44</v>
      </c>
      <c r="C8" s="269" t="s">
        <v>190</v>
      </c>
      <c r="D8" s="270">
        <v>921.99</v>
      </c>
      <c r="E8" s="117" t="s">
        <v>12</v>
      </c>
      <c r="F8" s="271"/>
      <c r="G8" s="272" t="s">
        <v>13</v>
      </c>
      <c r="H8" s="199">
        <v>36</v>
      </c>
      <c r="I8" s="200" t="s">
        <v>14</v>
      </c>
      <c r="J8" s="271"/>
      <c r="K8" s="145"/>
      <c r="L8" s="145"/>
    </row>
    <row r="9" spans="1:12" ht="18">
      <c r="A9" s="268" t="s">
        <v>15</v>
      </c>
      <c r="B9" s="207" t="s">
        <v>16</v>
      </c>
      <c r="C9" s="269" t="s">
        <v>166</v>
      </c>
      <c r="D9" s="270">
        <v>1359.75</v>
      </c>
      <c r="E9" s="117" t="s">
        <v>12</v>
      </c>
      <c r="F9" s="271"/>
      <c r="G9" s="272" t="s">
        <v>13</v>
      </c>
      <c r="H9" s="199">
        <v>36</v>
      </c>
      <c r="I9" s="200" t="s">
        <v>14</v>
      </c>
      <c r="J9" s="271"/>
      <c r="K9" s="145"/>
      <c r="L9" s="145"/>
    </row>
    <row r="10" spans="1:12" ht="18">
      <c r="A10" s="268" t="s">
        <v>18</v>
      </c>
      <c r="B10" s="207" t="s">
        <v>21</v>
      </c>
      <c r="C10" s="269" t="s">
        <v>168</v>
      </c>
      <c r="D10" s="270">
        <v>6661.81</v>
      </c>
      <c r="E10" s="117" t="s">
        <v>12</v>
      </c>
      <c r="F10" s="271"/>
      <c r="G10" s="272" t="s">
        <v>13</v>
      </c>
      <c r="H10" s="199">
        <v>36</v>
      </c>
      <c r="I10" s="200" t="s">
        <v>14</v>
      </c>
      <c r="J10" s="271"/>
      <c r="K10" s="145"/>
      <c r="L10" s="145"/>
    </row>
    <row r="11" spans="1:12" ht="16.5">
      <c r="A11" s="53" t="s">
        <v>25</v>
      </c>
      <c r="B11" s="380" t="s">
        <v>26</v>
      </c>
      <c r="C11" s="381"/>
      <c r="D11" s="381"/>
      <c r="E11" s="381"/>
      <c r="F11" s="381"/>
      <c r="G11" s="381"/>
      <c r="H11" s="381"/>
      <c r="I11" s="381"/>
      <c r="J11" s="381"/>
      <c r="K11" s="381"/>
      <c r="L11" s="382"/>
    </row>
    <row r="12" spans="1:12" ht="18">
      <c r="A12" s="268" t="s">
        <v>20</v>
      </c>
      <c r="B12" s="207" t="s">
        <v>131</v>
      </c>
      <c r="C12" s="269" t="s">
        <v>170</v>
      </c>
      <c r="D12" s="273">
        <v>194.72</v>
      </c>
      <c r="E12" s="117" t="s">
        <v>12</v>
      </c>
      <c r="F12" s="271"/>
      <c r="G12" s="272" t="s">
        <v>29</v>
      </c>
      <c r="H12" s="199">
        <v>6</v>
      </c>
      <c r="I12" s="200" t="s">
        <v>30</v>
      </c>
      <c r="J12" s="271"/>
      <c r="K12" s="145"/>
      <c r="L12" s="145"/>
    </row>
    <row r="13" spans="1:12" ht="18">
      <c r="A13" s="268" t="s">
        <v>27</v>
      </c>
      <c r="B13" s="207" t="s">
        <v>201</v>
      </c>
      <c r="C13" s="269" t="s">
        <v>170</v>
      </c>
      <c r="D13" s="130">
        <v>693.6</v>
      </c>
      <c r="E13" s="117" t="s">
        <v>12</v>
      </c>
      <c r="F13" s="271"/>
      <c r="G13" s="272" t="s">
        <v>29</v>
      </c>
      <c r="H13" s="187">
        <v>6</v>
      </c>
      <c r="I13" s="200" t="s">
        <v>30</v>
      </c>
      <c r="J13" s="271"/>
      <c r="K13" s="145"/>
      <c r="L13" s="145"/>
    </row>
    <row r="14" spans="1:12" ht="18">
      <c r="A14" s="268" t="s">
        <v>31</v>
      </c>
      <c r="B14" s="207" t="s">
        <v>133</v>
      </c>
      <c r="C14" s="269" t="s">
        <v>170</v>
      </c>
      <c r="D14" s="130">
        <v>150</v>
      </c>
      <c r="E14" s="117" t="s">
        <v>12</v>
      </c>
      <c r="F14" s="271"/>
      <c r="G14" s="272" t="s">
        <v>29</v>
      </c>
      <c r="H14" s="187">
        <v>3</v>
      </c>
      <c r="I14" s="200" t="s">
        <v>30</v>
      </c>
      <c r="J14" s="271"/>
      <c r="K14" s="145"/>
      <c r="L14" s="145"/>
    </row>
    <row r="15" spans="1:12" ht="33.75" thickBot="1">
      <c r="A15" s="268" t="s">
        <v>34</v>
      </c>
      <c r="B15" s="207" t="s">
        <v>43</v>
      </c>
      <c r="C15" s="269" t="s">
        <v>219</v>
      </c>
      <c r="D15" s="130">
        <v>3800</v>
      </c>
      <c r="E15" s="117" t="s">
        <v>12</v>
      </c>
      <c r="F15" s="271"/>
      <c r="G15" s="272" t="s">
        <v>29</v>
      </c>
      <c r="H15" s="187">
        <v>3</v>
      </c>
      <c r="I15" s="200" t="s">
        <v>30</v>
      </c>
      <c r="J15" s="271"/>
      <c r="K15" s="145"/>
      <c r="L15" s="145"/>
    </row>
    <row r="16" spans="1:12" ht="115.5" customHeight="1" thickBot="1">
      <c r="A16" s="131"/>
      <c r="B16" s="132"/>
      <c r="C16" s="133"/>
      <c r="D16" s="134"/>
      <c r="E16" s="36"/>
      <c r="F16" s="37"/>
      <c r="G16" s="38"/>
      <c r="H16" s="383" t="s">
        <v>218</v>
      </c>
      <c r="I16" s="383"/>
      <c r="J16" s="213" t="s">
        <v>151</v>
      </c>
      <c r="K16" s="39"/>
      <c r="L16" s="213" t="s">
        <v>152</v>
      </c>
    </row>
    <row r="17" spans="1:13" ht="51.75" customHeight="1">
      <c r="A17" s="321" t="s">
        <v>163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214"/>
    </row>
    <row r="18" spans="1:13" ht="16.5">
      <c r="A18" s="323" t="s">
        <v>220</v>
      </c>
      <c r="B18" s="323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131"/>
    </row>
  </sheetData>
  <mergeCells count="19">
    <mergeCell ref="H4:H5"/>
    <mergeCell ref="B11:L11"/>
    <mergeCell ref="H16:I16"/>
    <mergeCell ref="A1:L1"/>
    <mergeCell ref="A17:L17"/>
    <mergeCell ref="A2:L2"/>
    <mergeCell ref="A3:L3"/>
    <mergeCell ref="A18:L18"/>
    <mergeCell ref="I4:I5"/>
    <mergeCell ref="J4:J5"/>
    <mergeCell ref="K4:K5"/>
    <mergeCell ref="L4:L5"/>
    <mergeCell ref="B7:L7"/>
    <mergeCell ref="A4:A6"/>
    <mergeCell ref="B4:C5"/>
    <mergeCell ref="D4:D5"/>
    <mergeCell ref="E4:E5"/>
    <mergeCell ref="F4:F5"/>
    <mergeCell ref="G4:G5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Zadanie nr 1</vt:lpstr>
      <vt:lpstr>Zadanie nr 2</vt:lpstr>
      <vt:lpstr>Zadanie nr 3</vt:lpstr>
      <vt:lpstr>Zadanie nr 4</vt:lpstr>
      <vt:lpstr>Zadanie nr 5</vt:lpstr>
      <vt:lpstr>Zadanie nr 6</vt:lpstr>
      <vt:lpstr>Zadanie nr 7</vt:lpstr>
      <vt:lpstr>'Zadanie 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</dc:creator>
  <cp:lastModifiedBy>Monika Bogacka</cp:lastModifiedBy>
  <cp:lastPrinted>2020-06-22T07:28:48Z</cp:lastPrinted>
  <dcterms:created xsi:type="dcterms:W3CDTF">2020-05-24T14:21:13Z</dcterms:created>
  <dcterms:modified xsi:type="dcterms:W3CDTF">2020-06-24T08:11:01Z</dcterms:modified>
</cp:coreProperties>
</file>